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<sst xmlns="http://schemas.openxmlformats.org/spreadsheetml/2006/main" count="2177" uniqueCount="674">
  <si>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</si>
  <si>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</si>
  <si>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</si>
  <si>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</si>
  <si>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</si>
  <si>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</si>
  <si>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</si>
  <si>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</si>
  <si>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</si>
  <si>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</si>
  <si>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</si>
  <si>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</si>
  <si>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</si>
  <si>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</si>
  <si>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</si>
  <si>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</si>
  <si>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</si>
  <si>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</si>
  <si>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</si>
  <si>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</si>
  <si>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</si>
  <si>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</si>
  <si>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</si>
  <si>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</si>
  <si>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</si>
  <si>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</si>
  <si>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</si>
  <si>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</si>
  <si>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</si>
  <si>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</si>
  <si>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</si>
  <si>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</si>
  <si>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</si>
  <si>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</si>
  <si>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</si>
  <si>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</si>
  <si>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</si>
  <si>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</si>
  <si>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</si>
  <si>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</si>
  <si>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</si>
  <si>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</si>
  <si>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</si>
  <si>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</si>
  <si>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</si>
  <si>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</si>
  <si>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</si>
  <si>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</si>
  <si>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</si>
  <si>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</si>
  <si>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</si>
  <si>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</si>
  <si>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</si>
  <si>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</si>
  <si>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</si>
  <si>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</si>
  <si>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</si>
  <si>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</si>
  <si>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</si>
  <si>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</si>
  <si>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</si>
  <si>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</si>
  <si>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</si>
  <si>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</si>
  <si>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</si>
  <si>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</si>
  <si>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</si>
  <si>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</si>
  <si>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</si>
  <si>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</si>
  <si>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126</t>
  </si>
  <si>
    <t>永德县水务局</t>
  </si>
  <si>
    <t>126001</t>
  </si>
  <si>
    <t>126004</t>
  </si>
  <si>
    <t>永德县水库工程管理局</t>
  </si>
  <si>
    <t>126005</t>
  </si>
  <si>
    <t>永德县德党河水库管理局</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</si>
  <si>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</si>
  <si>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</si>
  <si>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</si>
  <si>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</si>
  <si>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</si>
  <si>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</si>
  <si>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</si>
  <si>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</si>
  <si>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</si>
  <si>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</si>
  <si>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</si>
  <si>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</si>
  <si>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</si>
  <si>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</si>
  <si>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</si>
  <si>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</si>
  <si>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</si>
  <si>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</si>
  <si>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</si>
  <si>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</si>
  <si>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</si>
  <si>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</si>
  <si>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</si>
  <si>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</si>
  <si>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</si>
  <si>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</si>
  <si>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</si>
  <si>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</si>
  <si>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</si>
  <si>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</si>
  <si>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</si>
  <si>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</si>
  <si>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</si>
  <si>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</si>
  <si>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</si>
  <si>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</si>
  <si>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213</t>
  </si>
  <si>
    <t>农林水支出</t>
  </si>
  <si>
    <t>21303</t>
  </si>
  <si>
    <t>水利</t>
  </si>
  <si>
    <t>2130301</t>
  </si>
  <si>
    <t>行政运行</t>
  </si>
  <si>
    <t>2130304</t>
  </si>
  <si>
    <t>水利行业业务管理</t>
  </si>
  <si>
    <t>2130306</t>
  </si>
  <si>
    <t>水利工程运行与维护</t>
  </si>
  <si>
    <t>2130309</t>
  </si>
  <si>
    <t>水行政执法监督</t>
  </si>
  <si>
    <t>2130310</t>
  </si>
  <si>
    <t>水土保持</t>
  </si>
  <si>
    <t>2130314</t>
  </si>
  <si>
    <t>防汛</t>
  </si>
  <si>
    <t>2130315</t>
  </si>
  <si>
    <t>抗旱</t>
  </si>
  <si>
    <t>2130319</t>
  </si>
  <si>
    <t>江河湖库水系综合整治</t>
  </si>
  <si>
    <t>2130399</t>
  </si>
  <si>
    <t>其他水利支出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</si>
  <si>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</si>
  <si>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</si>
  <si>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</si>
  <si>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</si>
  <si>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</si>
  <si>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</si>
  <si>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</si>
  <si>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</si>
  <si>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</si>
  <si>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</si>
  <si>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</si>
  <si>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</si>
  <si>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</si>
  <si>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</si>
  <si>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</si>
  <si>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</si>
  <si>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</si>
  <si>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</si>
  <si>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</si>
  <si>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</si>
  <si>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</si>
  <si>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</si>
  <si>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</si>
  <si>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</si>
  <si>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</si>
  <si>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</si>
  <si>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</si>
  <si>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</si>
  <si>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</si>
  <si>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</si>
  <si>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</si>
  <si>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</si>
  <si>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</si>
  <si>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</si>
  <si>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</si>
  <si>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</si>
  <si>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</si>
  <si>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</si>
  <si>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</si>
  <si>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</si>
  <si>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</si>
  <si>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</si>
  <si>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</si>
  <si>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</si>
  <si>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</si>
  <si>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</si>
  <si>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</si>
  <si>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</si>
  <si>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</si>
  <si>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</si>
  <si>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</si>
  <si>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</si>
  <si>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</si>
  <si>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</si>
  <si>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</si>
  <si>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</si>
  <si>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</si>
  <si>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</si>
  <si>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</si>
  <si>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</si>
  <si>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</si>
  <si>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</si>
  <si>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</si>
  <si>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</si>
  <si>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</si>
  <si>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</si>
  <si>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</si>
  <si>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</si>
  <si>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</si>
  <si>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</si>
  <si>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</si>
  <si>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</si>
  <si>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</si>
  <si>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</si>
  <si>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</si>
  <si>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</si>
  <si>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</si>
  <si>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</si>
  <si>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</si>
  <si>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</si>
  <si>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</si>
  <si>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</si>
  <si>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</si>
  <si>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</si>
  <si>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</si>
  <si>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530923210000000018426</t>
  </si>
  <si>
    <t>行政单位工资支出</t>
  </si>
  <si>
    <t>30101</t>
  </si>
  <si>
    <t>基本工资</t>
  </si>
  <si>
    <t>530923210000000018427</t>
  </si>
  <si>
    <t>事业单位工资支出</t>
  </si>
  <si>
    <t>30102</t>
  </si>
  <si>
    <t>津贴补贴</t>
  </si>
  <si>
    <t>2010301</t>
  </si>
  <si>
    <t>2130104</t>
  </si>
  <si>
    <t>事业运行</t>
  </si>
  <si>
    <t>30103</t>
  </si>
  <si>
    <t>奖金</t>
  </si>
  <si>
    <t>530923231100001405010</t>
  </si>
  <si>
    <t>公务员基础绩效奖</t>
  </si>
  <si>
    <t>30107</t>
  </si>
  <si>
    <t>绩效工资</t>
  </si>
  <si>
    <t>530923231100001404994</t>
  </si>
  <si>
    <t>事业人员参照公务员规范后绩效奖</t>
  </si>
  <si>
    <t>530923210000000018428</t>
  </si>
  <si>
    <t>社会保障缴费</t>
  </si>
  <si>
    <t>30108</t>
  </si>
  <si>
    <t>机关事业单位基本养老保险缴费</t>
  </si>
  <si>
    <t>2080506</t>
  </si>
  <si>
    <t>机关事业单位职业年金缴费支出</t>
  </si>
  <si>
    <t>30109</t>
  </si>
  <si>
    <t>职业年金缴费</t>
  </si>
  <si>
    <t>30110</t>
  </si>
  <si>
    <t>职工基本医疗保险缴费</t>
  </si>
  <si>
    <t>30112</t>
  </si>
  <si>
    <t>其他社会保障缴费</t>
  </si>
  <si>
    <t>530923210000000018429</t>
  </si>
  <si>
    <t>30113</t>
  </si>
  <si>
    <t>530923231100001309714</t>
  </si>
  <si>
    <t>编外人员工资支出</t>
  </si>
  <si>
    <t>30199</t>
  </si>
  <si>
    <t>其他工资福利支出</t>
  </si>
  <si>
    <t>530923210000000018438</t>
  </si>
  <si>
    <t>运转类公用经费</t>
  </si>
  <si>
    <t>30211</t>
  </si>
  <si>
    <t>差旅费</t>
  </si>
  <si>
    <t>30201</t>
  </si>
  <si>
    <t>办公费</t>
  </si>
  <si>
    <t>30207</t>
  </si>
  <si>
    <t>邮电费</t>
  </si>
  <si>
    <t>30206</t>
  </si>
  <si>
    <t>电费</t>
  </si>
  <si>
    <t>530923241100002293381</t>
  </si>
  <si>
    <t>公务接待费（公用经费）</t>
  </si>
  <si>
    <t>30217</t>
  </si>
  <si>
    <t>30226</t>
  </si>
  <si>
    <t>劳务费</t>
  </si>
  <si>
    <t>30205</t>
  </si>
  <si>
    <t>水费</t>
  </si>
  <si>
    <t>530923221100000493210</t>
  </si>
  <si>
    <t>工会经费</t>
  </si>
  <si>
    <t>30228</t>
  </si>
  <si>
    <t>530923210000000018434</t>
  </si>
  <si>
    <t>公务用车运行维护费</t>
  </si>
  <si>
    <t>30231</t>
  </si>
  <si>
    <t>530923210000000018436</t>
  </si>
  <si>
    <t>公务交通补贴</t>
  </si>
  <si>
    <t>30239</t>
  </si>
  <si>
    <t>其他交通费用</t>
  </si>
  <si>
    <t>530923210000000018437</t>
  </si>
  <si>
    <t>离退休公用经费</t>
  </si>
  <si>
    <t>30299</t>
  </si>
  <si>
    <t>其他商品和服务支出</t>
  </si>
  <si>
    <t>530923210000000019893</t>
  </si>
  <si>
    <t>退休费</t>
  </si>
  <si>
    <t>30302</t>
  </si>
  <si>
    <t>530923231100001325583</t>
  </si>
  <si>
    <t>机关事业单位职工及军人抚恤补助</t>
  </si>
  <si>
    <t>30305</t>
  </si>
  <si>
    <t>生活补助</t>
  </si>
  <si>
    <t>530923210000000017217</t>
  </si>
  <si>
    <t>530923231100001419508</t>
  </si>
  <si>
    <t>530923210000000017218</t>
  </si>
  <si>
    <t>530923210000000017219</t>
  </si>
  <si>
    <t>530923241100002307180</t>
  </si>
  <si>
    <t>530923210000000017221</t>
  </si>
  <si>
    <t>530923221100000417421</t>
  </si>
  <si>
    <t>530923210000000017227</t>
  </si>
  <si>
    <t>530923210000000019895</t>
  </si>
  <si>
    <t>530923210000000018848</t>
  </si>
  <si>
    <t>530923231100001411468</t>
  </si>
  <si>
    <t>530923210000000018849</t>
  </si>
  <si>
    <t>530923210000000018850</t>
  </si>
  <si>
    <t>530923210000000018854</t>
  </si>
  <si>
    <t>30204</t>
  </si>
  <si>
    <t>手续费</t>
  </si>
  <si>
    <t>530923241100002321299</t>
  </si>
  <si>
    <t>530923221100000421929</t>
  </si>
  <si>
    <t>530923251100003786908</t>
  </si>
  <si>
    <t>530923251100003785006</t>
  </si>
  <si>
    <t>预算05-1表</t>
  </si>
  <si>
    <t>项目分类</t>
  </si>
  <si>
    <t>项目单位</t>
  </si>
  <si>
    <t>经济科目编码</t>
  </si>
  <si>
    <t>经济科目名称</t>
  </si>
  <si>
    <t>本年拨款</t>
  </si>
  <si>
    <t>其中：本次下达</t>
  </si>
  <si>
    <t>2023年度烤烟生产目标责任考核奖补资金</t>
  </si>
  <si>
    <t>事业发展类</t>
  </si>
  <si>
    <t>530923251100004100710</t>
  </si>
  <si>
    <t>2025年河长办工作经费</t>
  </si>
  <si>
    <t>530923251100003809091</t>
  </si>
  <si>
    <t>2025年永德县河道采砂整治工作经费</t>
  </si>
  <si>
    <t>530923251100003809289</t>
  </si>
  <si>
    <t>30227</t>
  </si>
  <si>
    <t>委托业务费</t>
  </si>
  <si>
    <t>抗旱补助工作经费</t>
  </si>
  <si>
    <t>530923251100003809287</t>
  </si>
  <si>
    <t>实行最严格水资源管理制度工作经费</t>
  </si>
  <si>
    <t>530923251100003809268</t>
  </si>
  <si>
    <t>业务用房建设项目资金</t>
  </si>
  <si>
    <t>530923251100003812564</t>
  </si>
  <si>
    <t>30213</t>
  </si>
  <si>
    <t>维修（护）费</t>
  </si>
  <si>
    <t>永德县防汛工作补助经费</t>
  </si>
  <si>
    <t>530923251100003809264</t>
  </si>
  <si>
    <t>永德县水务局2025年农业水价综合改革项目县级配套资金</t>
  </si>
  <si>
    <t>专项业务类</t>
  </si>
  <si>
    <t>530923251100003809269</t>
  </si>
  <si>
    <t>永德县水务局2025年水土保持工作经费</t>
  </si>
  <si>
    <t>530923251100003809290</t>
  </si>
  <si>
    <t>永德县小型水库维修养护工作经费</t>
  </si>
  <si>
    <t>530923251100003787442</t>
  </si>
  <si>
    <t>30905</t>
  </si>
  <si>
    <t>基础设施建设</t>
  </si>
  <si>
    <t>德党河水库生态环境治理资金</t>
  </si>
  <si>
    <t>530923241100002318056</t>
  </si>
  <si>
    <t>德党河水库运行安全管理资金</t>
  </si>
  <si>
    <t>530923241100002316889</t>
  </si>
  <si>
    <t>预算05-2表</t>
  </si>
  <si>
    <t>单位名称、项目名称</t>
  </si>
  <si>
    <t>项目年度绩效目标</t>
  </si>
  <si>
    <t>一级指标</t>
  </si>
  <si>
    <t>二级指标</t>
  </si>
  <si>
    <t>三级指标</t>
  </si>
  <si>
    <t>指标性质</t>
  </si>
  <si>
    <t>指标值</t>
  </si>
  <si>
    <t>度量单位</t>
  </si>
  <si>
    <t>指标属性</t>
  </si>
  <si>
    <t>指标内容</t>
  </si>
  <si>
    <t>预防和减轻干旱灾害及其造成的损失，保障人民群众生活用水，协调生产、生态用水，促进经济社会全面、协调、可持续发展。</t>
  </si>
  <si>
    <t>产出指标</t>
  </si>
  <si>
    <t>数量指标</t>
  </si>
  <si>
    <t>保障专项工作数</t>
  </si>
  <si>
    <t>=</t>
  </si>
  <si>
    <t>1.0</t>
  </si>
  <si>
    <t>个（项）</t>
  </si>
  <si>
    <t>定量指标</t>
  </si>
  <si>
    <t>反映保障专项工作数量的情况</t>
  </si>
  <si>
    <t>时效指标</t>
  </si>
  <si>
    <t>保障防汛工作时限</t>
  </si>
  <si>
    <t>年</t>
  </si>
  <si>
    <t>保障时限</t>
  </si>
  <si>
    <t>成本指标</t>
  </si>
  <si>
    <t>经济成本指标</t>
  </si>
  <si>
    <t>万元</t>
  </si>
  <si>
    <t>反映项目实施资金需求的情况</t>
  </si>
  <si>
    <t>效益指标</t>
  </si>
  <si>
    <t>社会效益</t>
  </si>
  <si>
    <t>减轻干旱造成的损失</t>
  </si>
  <si>
    <t>有效减少</t>
  </si>
  <si>
    <t>有效减轻干旱造成的损失</t>
  </si>
  <si>
    <t>满意度指标</t>
  </si>
  <si>
    <t>服务对象满意度</t>
  </si>
  <si>
    <t>防御部门满意度</t>
  </si>
  <si>
    <t>&gt;=</t>
  </si>
  <si>
    <t>90</t>
  </si>
  <si>
    <t>%</t>
  </si>
  <si>
    <t>定性指标</t>
  </si>
  <si>
    <t>防御部门满意度的情况</t>
  </si>
  <si>
    <t>深入落实习近平总书记关于“节水优先、空间均衡、系统治理、两手发力”治水思路，牢固树立和践行绿水青山就是金山银山的理念。不断加强系统预防保护，依法严格生产建设监督管理，全力推进重点项目治理，全面完成治理目标任务，强化提升履职管理效能，有效防治水土流失，推动全县水土保持高质量发展。</t>
  </si>
  <si>
    <t>永德县生态治理建设任务数据处理数</t>
  </si>
  <si>
    <t>50</t>
  </si>
  <si>
    <t>公里</t>
  </si>
  <si>
    <t>反映处理数的情况</t>
  </si>
  <si>
    <t>永德县水土保持监管疑似图斑现场核查数</t>
  </si>
  <si>
    <t>个</t>
  </si>
  <si>
    <t>反映图斑现场核查数的情况</t>
  </si>
  <si>
    <t>永德县禁止开垦陡坡地范围划定数</t>
  </si>
  <si>
    <t>批次</t>
  </si>
  <si>
    <t>反映范围划定数量</t>
  </si>
  <si>
    <t>永德县水土保持规划编制数</t>
  </si>
  <si>
    <t>1.00</t>
  </si>
  <si>
    <t>次</t>
  </si>
  <si>
    <t>反映规划编制数量的情况</t>
  </si>
  <si>
    <t>永德县2022年水土保持监管疑似图斑现场核查数</t>
  </si>
  <si>
    <t>12</t>
  </si>
  <si>
    <t>反映图斑现场核查数</t>
  </si>
  <si>
    <t>开通永德天地一体化系统数</t>
  </si>
  <si>
    <t>反映开通系统数量的情况</t>
  </si>
  <si>
    <t>生产建设项目水土保持方案行政审批技术评审数</t>
  </si>
  <si>
    <t>件</t>
  </si>
  <si>
    <t>反映行政审批技术评审数的情况</t>
  </si>
  <si>
    <t>水土保持行政执法次数</t>
  </si>
  <si>
    <t>反映执法次数的情况</t>
  </si>
  <si>
    <t>质量指标</t>
  </si>
  <si>
    <t>项目验收合格率</t>
  </si>
  <si>
    <t>100</t>
  </si>
  <si>
    <t>反映合格率的情况</t>
  </si>
  <si>
    <t>2025年底完成情况</t>
  </si>
  <si>
    <t>反映完成率的情况</t>
  </si>
  <si>
    <t xml:space="preserve">反映项目实施资金需求的情况 </t>
  </si>
  <si>
    <t>经济效益</t>
  </si>
  <si>
    <t>收缴水土保持补偿费提高财政收入</t>
  </si>
  <si>
    <t>有效提高</t>
  </si>
  <si>
    <t>反映提高财政收入的情况</t>
  </si>
  <si>
    <t>守护水土安全，打击水土保持违法行为</t>
  </si>
  <si>
    <t>有效打击</t>
  </si>
  <si>
    <t>生态效益</t>
  </si>
  <si>
    <t>有效防治水土流失</t>
  </si>
  <si>
    <t>有效</t>
  </si>
  <si>
    <t>受益群策满意度</t>
  </si>
  <si>
    <t>反映受益群策满意度的情况</t>
  </si>
  <si>
    <t>通过对永德县水务系统办公楼进行修缮安装等建设，达到有效保护国有资产、保障干部职工人身安全、为干部职工正常工作提供必要的工作条件的目的。</t>
  </si>
  <si>
    <t>拆除重做防水层数</t>
  </si>
  <si>
    <t>4</t>
  </si>
  <si>
    <t>层</t>
  </si>
  <si>
    <t>反映拆除重做防水层数的情况</t>
  </si>
  <si>
    <t>更换损坏设施设备及配件</t>
  </si>
  <si>
    <t>批</t>
  </si>
  <si>
    <t>梵音更换设施设备配件数量的情况</t>
  </si>
  <si>
    <t>安装感应灯</t>
  </si>
  <si>
    <t>梵音安装感应灯数量的情况</t>
  </si>
  <si>
    <t>安装门禁系统</t>
  </si>
  <si>
    <t>套</t>
  </si>
  <si>
    <t>反映安装门禁系统数量的情况</t>
  </si>
  <si>
    <t>对渗水墙体外墙进行重新粉刷</t>
  </si>
  <si>
    <t>反映粉刷墙体数量的情况</t>
  </si>
  <si>
    <t>对院场照明设施及线路进行维修更换</t>
  </si>
  <si>
    <t>反映照明设施维修更换数量的情况</t>
  </si>
  <si>
    <t>质量验收合格率</t>
  </si>
  <si>
    <t>反映质量验收合格率的情况</t>
  </si>
  <si>
    <t>建设工期</t>
  </si>
  <si>
    <t>&lt;=</t>
  </si>
  <si>
    <t>元</t>
  </si>
  <si>
    <t>反映建设工期的情况</t>
  </si>
  <si>
    <t>75</t>
  </si>
  <si>
    <t xml:space="preserve">反映项目实施资金需求的情况   </t>
  </si>
  <si>
    <t>有效保护干部职工、散步群众安全</t>
  </si>
  <si>
    <t>有效保护</t>
  </si>
  <si>
    <t>可持续影响</t>
  </si>
  <si>
    <t>有效保护国有资产，减缓老化危化</t>
  </si>
  <si>
    <t>受益群众满意度</t>
  </si>
  <si>
    <t>反映况受益群众满意度的情</t>
  </si>
  <si>
    <t>开展水资源节约保护、涉水法律法规宣传:完成53户(市级19户、县级34户)取用水户日常监管和水资源费收缴;完成水资源行政执法及水行政执法业务培训:购买行政执法音像记录设备;完成建设项目水资源论证报告技术审查。到2025年实现用水总量控制在1.1708亿立方米内，万元GDP用水量比2020年下降26%，万元工业用水量比2020年下降28%，水利用系数0.508。</t>
  </si>
  <si>
    <t>开展水资源节约保护、涉水法律法规宣传次数</t>
  </si>
  <si>
    <t>反映宣传次数的情况</t>
  </si>
  <si>
    <t>取用水户日常监管和水资源费收缴次数</t>
  </si>
  <si>
    <t>104</t>
  </si>
  <si>
    <t>人次</t>
  </si>
  <si>
    <t>反映收费次数的情况</t>
  </si>
  <si>
    <t>建设项目水资源论证报告技术审查数</t>
  </si>
  <si>
    <t>反映审查次数的情况</t>
  </si>
  <si>
    <t>完成时限</t>
  </si>
  <si>
    <t>反映完成时限的情况</t>
  </si>
  <si>
    <t xml:space="preserve">反映项目实施资金需求的情况  </t>
  </si>
  <si>
    <t>实现水资源高效利用和有效保护</t>
  </si>
  <si>
    <t>有效实现</t>
  </si>
  <si>
    <t>反映受益群众满意度情况</t>
  </si>
  <si>
    <t>通过河湖管理范围线变更调整技术服务，更新调整河（湖）长制公示牌，开展河（湖）“四乱”清理整治工作，切实维护好防洪排涝的天然屏障、水资源的主要载体、生态环境的控制性要素，进一步提升群众生活的幸福感。</t>
  </si>
  <si>
    <t>更新调整河（湖）长制公示牌数</t>
  </si>
  <si>
    <t>反映更新调整河（湖）长制公示牌数量的情况</t>
  </si>
  <si>
    <t>开展河（湖）“四乱”清理整治工作</t>
  </si>
  <si>
    <t>反映开展河（湖）“四乱”清理整治工作次数的情况。</t>
  </si>
  <si>
    <t>工作完成时限</t>
  </si>
  <si>
    <t>反映2025年度工作完成及时性的情况</t>
  </si>
  <si>
    <t>反映项目开展资金需求的情况</t>
  </si>
  <si>
    <t>改善沿河生态环境</t>
  </si>
  <si>
    <t>反映河道生态环境改善的情况</t>
  </si>
  <si>
    <t>市河（湖）长制办公室满意度</t>
  </si>
  <si>
    <t>反映工作年度考核的情况</t>
  </si>
  <si>
    <t>编制农业水价综合改革方案1套，建立机制4项，完成验收资料1套。</t>
  </si>
  <si>
    <t>农业水价综合改革方案编制数</t>
  </si>
  <si>
    <t>反映编制数量的情况</t>
  </si>
  <si>
    <t>机制建设编制数</t>
  </si>
  <si>
    <t>项</t>
  </si>
  <si>
    <t>反映机制编制数量的情况</t>
  </si>
  <si>
    <t>编制完成验收资料数</t>
  </si>
  <si>
    <t>反映验收资料数量的情况</t>
  </si>
  <si>
    <t>方案机制完成质量</t>
  </si>
  <si>
    <t>符合标准</t>
  </si>
  <si>
    <t>反映机制完成质量的情况</t>
  </si>
  <si>
    <t>逐步实现供水付费向付费供水转变</t>
  </si>
  <si>
    <t>逐步实现</t>
  </si>
  <si>
    <t>反映服务对象满意度的情况</t>
  </si>
  <si>
    <t>按照绩效目标推进工作落实，根据实际下达资金做好防汛相关工作。</t>
  </si>
  <si>
    <t>保障防汛工作顺利开展</t>
  </si>
  <si>
    <t>保障时间</t>
  </si>
  <si>
    <t>反映经费保障汛期工作时长的情况</t>
  </si>
  <si>
    <t>完成安全度汛的目标</t>
  </si>
  <si>
    <t>反映度汛成果的情况</t>
  </si>
  <si>
    <t>防汛部门满意度</t>
  </si>
  <si>
    <t>反映满意度的情况</t>
  </si>
  <si>
    <t>进一步规范砂石资源管理秩序，充分发挥全县砂石资源的生态效益、社会效益、经济效益。支付并完成工作经费4项;支付编外人员生活补助、永德县河道采砂整治工作经费、2021年永德县动波罗河三维地形图航飞测绘项目费用、支付整治公务用车燃油费;支付并完成中介机构费;支付并完成司法鉴定费;支付并完成设备购置费。</t>
  </si>
  <si>
    <t>保障补助编外人员数</t>
  </si>
  <si>
    <t>人</t>
  </si>
  <si>
    <t>反映保障人数的情况</t>
  </si>
  <si>
    <t>开展河道采砂整治执法次数</t>
  </si>
  <si>
    <t>反映执法次数</t>
  </si>
  <si>
    <t>第三方委托业务次数</t>
  </si>
  <si>
    <t>反映委托次数</t>
  </si>
  <si>
    <t>整治工作公务用车燃油采购</t>
  </si>
  <si>
    <t>反映采购次数</t>
  </si>
  <si>
    <t>30</t>
  </si>
  <si>
    <t>切实增加国库砂石资源收入</t>
  </si>
  <si>
    <t>切实增加</t>
  </si>
  <si>
    <t xml:space="preserve">切实增加国库砂石资源收入
</t>
  </si>
  <si>
    <t>规范河道采砂、岸基砂场内部管理秩序，提升管理效率，使得管理更加有序有效。</t>
  </si>
  <si>
    <t>打击非法开采行为，改善沿河生态环境</t>
  </si>
  <si>
    <t>有效打击非法开采行为，有效改善沿河生态环境</t>
  </si>
  <si>
    <t>反映受益群众满意度的情况</t>
  </si>
  <si>
    <t>通过对2个水库工作经费进行分配，助力水库工作开展，分配纸厂水库工程建设前期工作经费25000元，永德县康家坝水库至亚练连通工程前期工作经费25034元。</t>
  </si>
  <si>
    <t>对纸厂水库工程和永德县康家坝水库至亚练连通工程工作经费进行分配</t>
  </si>
  <si>
    <t>反映对纸厂水库工程和永德县康家坝水库至亚练连通工程工作经费进行分配的情况</t>
  </si>
  <si>
    <t>2025年内执行</t>
  </si>
  <si>
    <t>反映2025年12月底前完成的情况</t>
  </si>
  <si>
    <t>50034</t>
  </si>
  <si>
    <t>反映纸厂水库工程建设前期工作经费25000元，永德县康家坝水库至亚练连通工程前期工作经费25034元的情况</t>
  </si>
  <si>
    <t>助力纸厂水库工程建设和永德县康家坝水库至亚练连通工程开展工作</t>
  </si>
  <si>
    <t>反映助力纸厂水库工程建设和永德县康家坝水库至亚练连通工程开展工作</t>
  </si>
  <si>
    <t>完成4座小型水库维修养护、忙海水库52公里西干渠养护、10名管护人员服务费。</t>
  </si>
  <si>
    <t>工程数量</t>
  </si>
  <si>
    <t>座</t>
  </si>
  <si>
    <t>反映工程设计实现的功能数量或工程的相对独立单元的数量。</t>
  </si>
  <si>
    <t>安全事故发生率</t>
  </si>
  <si>
    <t>0</t>
  </si>
  <si>
    <t>反映工程实施期间的安全目标。</t>
  </si>
  <si>
    <t>竣工验收合格率</t>
  </si>
  <si>
    <t>95</t>
  </si>
  <si>
    <t>反映项目验收情况。
竣工验收合格率=（验收合格单元工程数量/完工单元工程总数）×100%。</t>
  </si>
  <si>
    <t>计划完工率</t>
  </si>
  <si>
    <t>反映工程按计划完工情况。
计划完工率=实际完成工程项目个数/按计划应完成项目个数。</t>
  </si>
  <si>
    <t>受益人群覆盖率</t>
  </si>
  <si>
    <t>反映项目设计受益人群或地区的实现情况。
受益人群覆盖率=（实际实现受益人群数/计划实现受益人群数）*100%</t>
  </si>
  <si>
    <t>使用年限</t>
  </si>
  <si>
    <t>通过工程设计使用年限反映可持续的效果。</t>
  </si>
  <si>
    <t>受益人群满意度</t>
  </si>
  <si>
    <t>调查人群中对设施建设或设施运行的满意度。
受益人群覆盖率=（调查人群中对设施建设或设施运行的人数/问卷调查人数）*100%</t>
  </si>
  <si>
    <t>通过开展德党河水库枢纽区30000平方米绿化养护、清理水面漂浮物及白色垃圾30吨以上、蓄水区藻类防治、水库水质监测12次、水环境保护宣传4次等工作，改善水库水质，提升水库水环境质量。</t>
  </si>
  <si>
    <t>藻类防治药剂</t>
  </si>
  <si>
    <t>吨</t>
  </si>
  <si>
    <t>反映水库水域藻类防治药剂投放数量。</t>
  </si>
  <si>
    <t>枢纽区域绿化养护</t>
  </si>
  <si>
    <t>30000</t>
  </si>
  <si>
    <t>平方米</t>
  </si>
  <si>
    <t>反映水库枢纽区域绿化养护面积。</t>
  </si>
  <si>
    <t>水面漂浮物及白色垃圾清理</t>
  </si>
  <si>
    <t>顿</t>
  </si>
  <si>
    <t>反映水库清理漂浮物及垃圾数量。</t>
  </si>
  <si>
    <t>水库水质监测</t>
  </si>
  <si>
    <t>反映水库水质监测次数。</t>
  </si>
  <si>
    <t>生态环境保护宣传</t>
  </si>
  <si>
    <t>反映水库生态环境保护次数。</t>
  </si>
  <si>
    <t>达标率</t>
  </si>
  <si>
    <t>反映工作任务完成达标达效情况。达标率率=达标达效数/工作任务总数*100%。</t>
  </si>
  <si>
    <t>检查通过率</t>
  </si>
  <si>
    <t>反映监督检查通过情况。通过率=通过次数/检查次数*100%。</t>
  </si>
  <si>
    <t>完成率</t>
  </si>
  <si>
    <t>反映计划工作任务完成情况。正常运行率=工作任务按时完成数/工作任务总数*100%。</t>
  </si>
  <si>
    <t>10000</t>
  </si>
  <si>
    <t>空反映预防、灭除大坝白蚁、红火蚁等害堤动物治理成本，枢纽区域绿化养护成本、拦挡设施建设成本、水面漂浮物及白色垃圾清理成本、水库水质监测成本等</t>
  </si>
  <si>
    <t>水质达标率</t>
  </si>
  <si>
    <t>反映水库生态环境治理情况。达标率=监测达标月份数/监测月份数*100%。</t>
  </si>
  <si>
    <t>水库水质</t>
  </si>
  <si>
    <t>三类水质</t>
  </si>
  <si>
    <t>类</t>
  </si>
  <si>
    <t>反映受益群众满意度。满意度=满意人数/抽样人数*100%</t>
  </si>
  <si>
    <t>通过在德党河水库安设标识标牌20块、灭火器5套等安全管理设施，储备防汛袋1000条，以发送短信5万条等形式开展安全宣传，切实提升德党河水库运行安全风险防范能力，不发生较大以上安全事故，确保水库运行安全。</t>
  </si>
  <si>
    <t>标识标牌数量</t>
  </si>
  <si>
    <t>20</t>
  </si>
  <si>
    <t>块</t>
  </si>
  <si>
    <t>反映购置数量完成情况</t>
  </si>
  <si>
    <t>灭火器数量</t>
  </si>
  <si>
    <t>防汛编织袋数量</t>
  </si>
  <si>
    <t>1000</t>
  </si>
  <si>
    <t>条</t>
  </si>
  <si>
    <t>电子围栏短信数量</t>
  </si>
  <si>
    <t>50000</t>
  </si>
  <si>
    <t>设施质量合格率</t>
  </si>
  <si>
    <t>反映购置设施质量情况</t>
  </si>
  <si>
    <t>安全宣传率</t>
  </si>
  <si>
    <t>80</t>
  </si>
  <si>
    <t>反映项目实施效果，宣传率=实际宣传面/计划宣传面</t>
  </si>
  <si>
    <t>按计划完成率</t>
  </si>
  <si>
    <t>反映按计划完成情况</t>
  </si>
  <si>
    <t>反映采购成本</t>
  </si>
  <si>
    <t>较大事故发生率</t>
  </si>
  <si>
    <t>反映项目实施效果，确保不发生较大以上安全事故</t>
  </si>
  <si>
    <t>水库大坝游玩人员满意度</t>
  </si>
  <si>
    <t>反映对实施德党河水库运行安全管理项目的满意度，满意度=满意数量/抽样数量*100%</t>
  </si>
  <si>
    <t>预算06表</t>
  </si>
  <si>
    <t>政府性基金预算支出预算表</t>
  </si>
  <si>
    <t>单位名称：临沧市发展和改革委员会</t>
  </si>
  <si>
    <t>本年政府性基金预算支出</t>
  </si>
  <si>
    <r>
      <rPr>
        <sz val="9"/>
        <color rgb="FF000000"/>
        <rFont val="宋体"/>
        <charset val="134"/>
      </rPr>
      <t>说明：永德县水务局本年度无</t>
    </r>
    <r>
      <rPr>
        <sz val="9"/>
        <color rgb="FF000000"/>
        <rFont val="Microsoft YaHei UI"/>
        <charset val="134"/>
      </rPr>
      <t>2025</t>
    </r>
    <r>
      <rPr>
        <sz val="9"/>
        <color rgb="FF000000"/>
        <rFont val="宋体"/>
        <charset val="134"/>
      </rPr>
      <t>年部门政府性基金预算支出预算，本表无数据，因此公开空表。</t>
    </r>
  </si>
  <si>
    <t>预算07表</t>
  </si>
  <si>
    <t>预算项目</t>
  </si>
  <si>
    <t>采购项目</t>
  </si>
  <si>
    <t>采购目录</t>
  </si>
  <si>
    <t>计量
单位</t>
  </si>
  <si>
    <t>数量</t>
  </si>
  <si>
    <t>面向中小企业预留资金</t>
  </si>
  <si>
    <t>政府性
基金</t>
  </si>
  <si>
    <t>国有资本经营收益</t>
  </si>
  <si>
    <t>财政专户管理的收入</t>
  </si>
  <si>
    <t>公务用车燃油</t>
  </si>
  <si>
    <t>车辆加油、添加燃料服务</t>
  </si>
  <si>
    <t>升</t>
  </si>
  <si>
    <t>公务用车车辆维修</t>
  </si>
  <si>
    <t>车辆维修和保养服务</t>
  </si>
  <si>
    <t>公务用车车辆保险</t>
  </si>
  <si>
    <t>商业保险服务</t>
  </si>
  <si>
    <t>份</t>
  </si>
  <si>
    <t>办公用品</t>
  </si>
  <si>
    <t>普通复印机</t>
  </si>
  <si>
    <t>复印机</t>
  </si>
  <si>
    <t>台</t>
  </si>
  <si>
    <t>复印纸</t>
  </si>
  <si>
    <t>箱</t>
  </si>
  <si>
    <t>预算08表</t>
  </si>
  <si>
    <t>政府购买服务项目</t>
  </si>
  <si>
    <t>政府购买服务目录</t>
  </si>
  <si>
    <t>说明：永德县水务局本年度无2025年部门政府购买服务预算，本表无数据，因此公开空表。</t>
  </si>
  <si>
    <t>预算09-1表</t>
  </si>
  <si>
    <t>单位名称（项目）</t>
  </si>
  <si>
    <t>地区</t>
  </si>
  <si>
    <t>政府性基金</t>
  </si>
  <si>
    <t>-</t>
  </si>
  <si>
    <t>说明：永德县水务局本年度无2025年县对下转移支付预算，本表无数据，因此公开空表。</t>
  </si>
  <si>
    <t>预算09-2表</t>
  </si>
  <si>
    <t>说明：永德县水务局本年度无2025年县对下转移支付绩效目标预算，本表无数据，因此公开空表。</t>
  </si>
  <si>
    <t>预算10表</t>
  </si>
  <si>
    <t>资产类别</t>
  </si>
  <si>
    <t>资产分类代码.名称</t>
  </si>
  <si>
    <t>资产名称</t>
  </si>
  <si>
    <t>计量单位</t>
  </si>
  <si>
    <t>财政部门批复数（元）</t>
  </si>
  <si>
    <t>单价</t>
  </si>
  <si>
    <t>金额</t>
  </si>
  <si>
    <t>说明：永德县水务局本年度无2025年新增资产配置预算，本表无数据，因此公开空表。</t>
  </si>
  <si>
    <t>预算11表</t>
  </si>
  <si>
    <t>上级补助</t>
  </si>
  <si>
    <t>说明：永德县水务局本年度无2025年转移支付补助项目支出预算，本表无数据，因此公开空表。</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</si>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</sst>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0"/>
      <name val="宋体"/>
      <charset val="1"/>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177" fontId="7" fillId="0" borderId="7">
      <alignment horizontal="right" vertical="center"/>
    </xf>
    <xf numFmtId="10" fontId="7" fillId="0" borderId="7">
      <alignment horizontal="right" vertical="center"/>
    </xf>
    <xf numFmtId="178" fontId="7" fillId="0" borderId="7">
      <alignment horizontal="right" vertical="center"/>
    </xf>
    <xf numFmtId="49" fontId="7" fillId="0" borderId="7">
      <alignment horizontal="left" vertical="center" wrapText="1"/>
    </xf>
    <xf numFmtId="178" fontId="7" fillId="0" borderId="7">
      <alignment horizontal="right" vertical="center"/>
    </xf>
    <xf numFmtId="179" fontId="7" fillId="0" borderId="7">
      <alignment horizontal="right" vertical="center"/>
    </xf>
    <xf numFmtId="180" fontId="7" fillId="0" borderId="7">
      <alignment horizontal="right" vertical="center"/>
    </xf>
    <xf numFmtId="0" fontId="7" fillId="0" borderId="0">
      <alignment vertical="top"/>
      <protection locked="0"/>
    </xf>
  </cellStyleXfs>
  <cellXfs count="217">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8"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3"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8" fillId="0" borderId="0" xfId="57" applyFont="1" applyFill="1" applyAlignment="1" applyProtection="1">
      <alignment horizontal="left" vertical="center" wrapText="1"/>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1"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0" fontId="5" fillId="0" borderId="1" xfId="0" applyFont="1" applyBorder="1" applyAlignment="1">
      <alignment horizontal="center" vertical="center" wrapText="1"/>
      <protection locked="0"/>
    </xf>
    <xf numFmtId="0" fontId="5" fillId="0" borderId="5" xfId="0" applyFont="1" applyBorder="1" applyAlignment="1">
      <alignment horizontal="center" vertical="center" wrapText="1"/>
      <protection locked="0"/>
    </xf>
    <xf numFmtId="0" fontId="5" fillId="0" borderId="6" xfId="0" applyFont="1" applyBorder="1" applyAlignment="1">
      <alignment horizontal="center" vertical="center" wrapText="1"/>
      <protection locked="0"/>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8" fontId="17" fillId="0" borderId="7" xfId="0" applyNumberFormat="1" applyFont="1" applyBorder="1" applyAlignment="1" applyProtection="1">
      <alignment horizontal="right" vertical="center"/>
    </xf>
    <xf numFmtId="178"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8"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11"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workbookViewId="0">
      <selection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10"/>
      <c r="C2" s="210"/>
      <c r="D2" s="210"/>
    </row>
    <row r="3" ht="18.75" customHeight="1" spans="1:4">
      <c r="A3" s="42" t="str">
        <f>"单位名称："&amp;"永德县水务局"</f>
        <v>单位名称：永德县水务局</v>
      </c>
      <c r="B3" s="211"/>
      <c r="C3" s="211"/>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37" t="s">
        <v>6</v>
      </c>
      <c r="B7" s="23">
        <v>17059804.5</v>
      </c>
      <c r="C7" s="137" t="s">
        <v>7</v>
      </c>
      <c r="D7" s="23"/>
    </row>
    <row r="8" ht="18.75" customHeight="1" spans="1:4">
      <c r="A8" s="137" t="s">
        <v>8</v>
      </c>
      <c r="B8" s="23"/>
      <c r="C8" s="137" t="s">
        <v>9</v>
      </c>
      <c r="D8" s="23"/>
    </row>
    <row r="9" ht="18.75" customHeight="1" spans="1:4">
      <c r="A9" s="137" t="s">
        <v>10</v>
      </c>
      <c r="B9" s="23"/>
      <c r="C9" s="137" t="s">
        <v>11</v>
      </c>
      <c r="D9" s="23"/>
    </row>
    <row r="10" ht="18.75" customHeight="1" spans="1:4">
      <c r="A10" s="137" t="s">
        <v>12</v>
      </c>
      <c r="B10" s="23"/>
      <c r="C10" s="137" t="s">
        <v>13</v>
      </c>
      <c r="D10" s="23"/>
    </row>
    <row r="11" ht="18.75" customHeight="1" spans="1:4">
      <c r="A11" s="212" t="s">
        <v>14</v>
      </c>
      <c r="B11" s="23"/>
      <c r="C11" s="168" t="s">
        <v>15</v>
      </c>
      <c r="D11" s="23"/>
    </row>
    <row r="12" ht="18.75" customHeight="1" spans="1:4">
      <c r="A12" s="171" t="s">
        <v>16</v>
      </c>
      <c r="B12" s="23"/>
      <c r="C12" s="170" t="s">
        <v>17</v>
      </c>
      <c r="D12" s="23"/>
    </row>
    <row r="13" ht="18.75" customHeight="1" spans="1:4">
      <c r="A13" s="171" t="s">
        <v>18</v>
      </c>
      <c r="B13" s="23"/>
      <c r="C13" s="170" t="s">
        <v>19</v>
      </c>
      <c r="D13" s="23"/>
    </row>
    <row r="14" ht="18.75" customHeight="1" spans="1:4">
      <c r="A14" s="171" t="s">
        <v>20</v>
      </c>
      <c r="B14" s="23"/>
      <c r="C14" s="170" t="s">
        <v>21</v>
      </c>
      <c r="D14" s="23">
        <v>2397758.15</v>
      </c>
    </row>
    <row r="15" ht="18.75" customHeight="1" spans="1:4">
      <c r="A15" s="171" t="s">
        <v>22</v>
      </c>
      <c r="B15" s="23"/>
      <c r="C15" s="170" t="s">
        <v>23</v>
      </c>
      <c r="D15" s="23">
        <v>718950.8</v>
      </c>
    </row>
    <row r="16" ht="18.75" customHeight="1" spans="1:4">
      <c r="A16" s="171" t="s">
        <v>24</v>
      </c>
      <c r="B16" s="23"/>
      <c r="C16" s="171" t="s">
        <v>25</v>
      </c>
      <c r="D16" s="23"/>
    </row>
    <row r="17" ht="18.75" customHeight="1" spans="1:4">
      <c r="A17" s="171" t="s">
        <v>26</v>
      </c>
      <c r="B17" s="23"/>
      <c r="C17" s="171" t="s">
        <v>27</v>
      </c>
      <c r="D17" s="23"/>
    </row>
    <row r="18" ht="18.75" customHeight="1" spans="1:4">
      <c r="A18" s="172" t="s">
        <v>26</v>
      </c>
      <c r="B18" s="23"/>
      <c r="C18" s="170" t="s">
        <v>28</v>
      </c>
      <c r="D18" s="23">
        <v>12830053.14</v>
      </c>
    </row>
    <row r="19" ht="18.75" customHeight="1" spans="1:4">
      <c r="A19" s="172" t="s">
        <v>26</v>
      </c>
      <c r="B19" s="23"/>
      <c r="C19" s="170" t="s">
        <v>29</v>
      </c>
      <c r="D19" s="23"/>
    </row>
    <row r="20" ht="18.75" customHeight="1" spans="1:4">
      <c r="A20" s="172" t="s">
        <v>26</v>
      </c>
      <c r="B20" s="23"/>
      <c r="C20" s="170" t="s">
        <v>30</v>
      </c>
      <c r="D20" s="23"/>
    </row>
    <row r="21" ht="18.75" customHeight="1" spans="1:4">
      <c r="A21" s="172" t="s">
        <v>26</v>
      </c>
      <c r="B21" s="23"/>
      <c r="C21" s="170" t="s">
        <v>31</v>
      </c>
      <c r="D21" s="23"/>
    </row>
    <row r="22" ht="18.75" customHeight="1" spans="1:4">
      <c r="A22" s="172" t="s">
        <v>26</v>
      </c>
      <c r="B22" s="23"/>
      <c r="C22" s="170" t="s">
        <v>32</v>
      </c>
      <c r="D22" s="23"/>
    </row>
    <row r="23" ht="18.75" customHeight="1" spans="1:4">
      <c r="A23" s="172" t="s">
        <v>26</v>
      </c>
      <c r="B23" s="23"/>
      <c r="C23" s="170" t="s">
        <v>33</v>
      </c>
      <c r="D23" s="23"/>
    </row>
    <row r="24" ht="18.75" customHeight="1" spans="1:4">
      <c r="A24" s="172" t="s">
        <v>26</v>
      </c>
      <c r="B24" s="23"/>
      <c r="C24" s="170" t="s">
        <v>34</v>
      </c>
      <c r="D24" s="23"/>
    </row>
    <row r="25" ht="18.75" customHeight="1" spans="1:4">
      <c r="A25" s="172" t="s">
        <v>26</v>
      </c>
      <c r="B25" s="23"/>
      <c r="C25" s="170" t="s">
        <v>35</v>
      </c>
      <c r="D25" s="23">
        <v>1113042.41</v>
      </c>
    </row>
    <row r="26" ht="18.75" customHeight="1" spans="1:4">
      <c r="A26" s="172" t="s">
        <v>26</v>
      </c>
      <c r="B26" s="23"/>
      <c r="C26" s="170" t="s">
        <v>36</v>
      </c>
      <c r="D26" s="23"/>
    </row>
    <row r="27" ht="18.75" customHeight="1" spans="1:4">
      <c r="A27" s="172" t="s">
        <v>26</v>
      </c>
      <c r="B27" s="23"/>
      <c r="C27" s="170" t="s">
        <v>37</v>
      </c>
      <c r="D27" s="23"/>
    </row>
    <row r="28" ht="18.75" customHeight="1" spans="1:4">
      <c r="A28" s="172" t="s">
        <v>26</v>
      </c>
      <c r="B28" s="23"/>
      <c r="C28" s="170" t="s">
        <v>38</v>
      </c>
      <c r="D28" s="23"/>
    </row>
    <row r="29" ht="18.75" customHeight="1" spans="1:4">
      <c r="A29" s="172" t="s">
        <v>26</v>
      </c>
      <c r="B29" s="23"/>
      <c r="C29" s="170" t="s">
        <v>39</v>
      </c>
      <c r="D29" s="23"/>
    </row>
    <row r="30" ht="18.75" customHeight="1" spans="1:4">
      <c r="A30" s="173" t="s">
        <v>26</v>
      </c>
      <c r="B30" s="23"/>
      <c r="C30" s="171" t="s">
        <v>40</v>
      </c>
      <c r="D30" s="23"/>
    </row>
    <row r="31" ht="18.75" customHeight="1" spans="1:4">
      <c r="A31" s="173" t="s">
        <v>26</v>
      </c>
      <c r="B31" s="23"/>
      <c r="C31" s="171" t="s">
        <v>41</v>
      </c>
      <c r="D31" s="23"/>
    </row>
    <row r="32" ht="18.75" customHeight="1" spans="1:4">
      <c r="A32" s="173" t="s">
        <v>26</v>
      </c>
      <c r="B32" s="23"/>
      <c r="C32" s="171" t="s">
        <v>42</v>
      </c>
      <c r="D32" s="23"/>
    </row>
    <row r="33" ht="18.75" customHeight="1" spans="1:4">
      <c r="A33" s="213"/>
      <c r="B33" s="174"/>
      <c r="C33" s="171" t="s">
        <v>43</v>
      </c>
      <c r="D33" s="23"/>
    </row>
    <row r="34" ht="18.75" customHeight="1" spans="1:4">
      <c r="A34" s="213" t="s">
        <v>44</v>
      </c>
      <c r="B34" s="174">
        <f>SUM(B7:B11)</f>
        <v>17059804.5</v>
      </c>
      <c r="C34" s="214" t="s">
        <v>45</v>
      </c>
      <c r="D34" s="174">
        <v>17059804.5</v>
      </c>
    </row>
    <row r="35" ht="18.75" customHeight="1" spans="1:4">
      <c r="A35" s="215" t="s">
        <v>46</v>
      </c>
      <c r="B35" s="23"/>
      <c r="C35" s="137" t="s">
        <v>47</v>
      </c>
      <c r="D35" s="23"/>
    </row>
    <row r="36" ht="18.75" customHeight="1" spans="1:4">
      <c r="A36" s="215" t="s">
        <v>48</v>
      </c>
      <c r="B36" s="23"/>
      <c r="C36" s="137" t="s">
        <v>48</v>
      </c>
      <c r="D36" s="23"/>
    </row>
    <row r="37" ht="18.75" customHeight="1" spans="1:4">
      <c r="A37" s="215" t="s">
        <v>49</v>
      </c>
      <c r="B37" s="23">
        <f>B35-B36</f>
        <v>0</v>
      </c>
      <c r="C37" s="137" t="s">
        <v>50</v>
      </c>
      <c r="D37" s="23"/>
    </row>
    <row r="38" ht="18.75" customHeight="1" spans="1:4">
      <c r="A38" s="216" t="s">
        <v>51</v>
      </c>
      <c r="B38" s="174">
        <f t="shared" ref="B38:D38" si="0">B34+B35</f>
        <v>17059804.5</v>
      </c>
      <c r="C38" s="214" t="s">
        <v>52</v>
      </c>
      <c r="D38" s="174">
        <f t="shared" si="0"/>
        <v>17059804.5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workbookViewId="0">
      <selection activeCell="A10" sqref="A10:F10"/>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2">
        <v>1</v>
      </c>
      <c r="B1" s="103">
        <v>0</v>
      </c>
      <c r="C1" s="102">
        <v>1</v>
      </c>
      <c r="D1" s="104"/>
      <c r="E1" s="104"/>
      <c r="F1" s="40" t="s">
        <v>615</v>
      </c>
    </row>
    <row r="2" ht="32.25" customHeight="1" spans="1:6">
      <c r="A2" s="105" t="str">
        <f>"2025"&amp;"年部门政府性基金预算支出预算表"</f>
        <v>2025年部门政府性基金预算支出预算表</v>
      </c>
      <c r="B2" s="106" t="s">
        <v>616</v>
      </c>
      <c r="C2" s="107"/>
      <c r="D2" s="108"/>
      <c r="E2" s="108"/>
      <c r="F2" s="108"/>
    </row>
    <row r="3" ht="18.75" customHeight="1" spans="1:6">
      <c r="A3" s="7" t="str">
        <f>"单位名称："&amp;"永德县水务局"</f>
        <v>单位名称：永德县水务局</v>
      </c>
      <c r="B3" s="7" t="s">
        <v>617</v>
      </c>
      <c r="C3" s="102"/>
      <c r="D3" s="104"/>
      <c r="E3" s="104"/>
      <c r="F3" s="40" t="s">
        <v>1</v>
      </c>
    </row>
    <row r="4" ht="18.75" customHeight="1" spans="1:6">
      <c r="A4" s="109" t="s">
        <v>203</v>
      </c>
      <c r="B4" s="110" t="s">
        <v>78</v>
      </c>
      <c r="C4" s="111" t="s">
        <v>79</v>
      </c>
      <c r="D4" s="13" t="s">
        <v>618</v>
      </c>
      <c r="E4" s="13"/>
      <c r="F4" s="14"/>
    </row>
    <row r="5" ht="18.75" customHeight="1" spans="1:6">
      <c r="A5" s="112"/>
      <c r="B5" s="113"/>
      <c r="C5" s="97"/>
      <c r="D5" s="96" t="s">
        <v>56</v>
      </c>
      <c r="E5" s="96" t="s">
        <v>80</v>
      </c>
      <c r="F5" s="96" t="s">
        <v>81</v>
      </c>
    </row>
    <row r="6" ht="18.75" customHeight="1" spans="1:6">
      <c r="A6" s="112">
        <v>1</v>
      </c>
      <c r="B6" s="114" t="s">
        <v>184</v>
      </c>
      <c r="C6" s="97">
        <v>3</v>
      </c>
      <c r="D6" s="96">
        <v>4</v>
      </c>
      <c r="E6" s="96">
        <v>5</v>
      </c>
      <c r="F6" s="96">
        <v>6</v>
      </c>
    </row>
    <row r="7" ht="18.75" customHeight="1" spans="1:6">
      <c r="A7" s="115"/>
      <c r="B7" s="84"/>
      <c r="C7" s="84"/>
      <c r="D7" s="23"/>
      <c r="E7" s="23"/>
      <c r="F7" s="23"/>
    </row>
    <row r="8" ht="18.75" customHeight="1" spans="1:6">
      <c r="A8" s="115"/>
      <c r="B8" s="84"/>
      <c r="C8" s="84"/>
      <c r="D8" s="23"/>
      <c r="E8" s="23"/>
      <c r="F8" s="23"/>
    </row>
    <row r="9" ht="18.75" customHeight="1" spans="1:6">
      <c r="A9" s="116" t="s">
        <v>141</v>
      </c>
      <c r="B9" s="117" t="s">
        <v>141</v>
      </c>
      <c r="C9" s="118" t="s">
        <v>141</v>
      </c>
      <c r="D9" s="23"/>
      <c r="E9" s="23"/>
      <c r="F9" s="23"/>
    </row>
    <row r="10" ht="26" customHeight="1" spans="1:6">
      <c r="A10" s="7" t="s">
        <v>619</v>
      </c>
      <c r="B10" s="7"/>
      <c r="C10" s="7"/>
      <c r="D10" s="7"/>
      <c r="E10" s="7"/>
      <c r="F10" s="7"/>
    </row>
  </sheetData>
  <mergeCells count="8">
    <mergeCell ref="A2:F2"/>
    <mergeCell ref="A3:C3"/>
    <mergeCell ref="D4:F4"/>
    <mergeCell ref="A9:C9"/>
    <mergeCell ref="A10:F10"/>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7"/>
  <sheetViews>
    <sheetView showZeros="0" workbookViewId="0">
      <selection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620</v>
      </c>
    </row>
    <row r="2" ht="35.25" customHeight="1" spans="1:17">
      <c r="A2" s="59" t="str">
        <f>"2025"&amp;"年部门政府采购预算表"</f>
        <v>2025年部门政府采购预算表</v>
      </c>
      <c r="B2" s="6"/>
      <c r="C2" s="6"/>
      <c r="D2" s="6"/>
      <c r="E2" s="6"/>
      <c r="F2" s="6"/>
      <c r="G2" s="6"/>
      <c r="H2" s="6"/>
      <c r="I2" s="6"/>
      <c r="J2" s="6"/>
      <c r="K2" s="52"/>
      <c r="L2" s="6"/>
      <c r="M2" s="6"/>
      <c r="N2" s="6"/>
      <c r="O2" s="52"/>
      <c r="P2" s="52"/>
      <c r="Q2" s="6"/>
    </row>
    <row r="3" ht="18.75" customHeight="1" spans="1:17">
      <c r="A3" s="42" t="str">
        <f>"单位名称："&amp;"永德县水务局"</f>
        <v>单位名称：永德县水务局</v>
      </c>
      <c r="B3" s="95"/>
      <c r="C3" s="95"/>
      <c r="D3" s="95"/>
      <c r="E3" s="95"/>
      <c r="F3" s="95"/>
      <c r="G3" s="95"/>
      <c r="H3" s="95"/>
      <c r="I3" s="95"/>
      <c r="J3" s="95"/>
      <c r="O3" s="64"/>
      <c r="P3" s="64"/>
      <c r="Q3" s="40" t="s">
        <v>190</v>
      </c>
    </row>
    <row r="4" ht="18.75" customHeight="1" spans="1:17">
      <c r="A4" s="11" t="s">
        <v>621</v>
      </c>
      <c r="B4" s="74" t="s">
        <v>622</v>
      </c>
      <c r="C4" s="74" t="s">
        <v>623</v>
      </c>
      <c r="D4" s="74" t="s">
        <v>624</v>
      </c>
      <c r="E4" s="74" t="s">
        <v>625</v>
      </c>
      <c r="F4" s="74" t="s">
        <v>626</v>
      </c>
      <c r="G4" s="45" t="s">
        <v>210</v>
      </c>
      <c r="H4" s="45"/>
      <c r="I4" s="45"/>
      <c r="J4" s="45"/>
      <c r="K4" s="76"/>
      <c r="L4" s="45"/>
      <c r="M4" s="45"/>
      <c r="N4" s="45"/>
      <c r="O4" s="65"/>
      <c r="P4" s="76"/>
      <c r="Q4" s="46"/>
    </row>
    <row r="5" ht="18.75" customHeight="1" spans="1:17">
      <c r="A5" s="16"/>
      <c r="B5" s="77"/>
      <c r="C5" s="77"/>
      <c r="D5" s="77"/>
      <c r="E5" s="77"/>
      <c r="F5" s="77"/>
      <c r="G5" s="77" t="s">
        <v>56</v>
      </c>
      <c r="H5" s="77" t="s">
        <v>59</v>
      </c>
      <c r="I5" s="77" t="s">
        <v>627</v>
      </c>
      <c r="J5" s="77" t="s">
        <v>628</v>
      </c>
      <c r="K5" s="78" t="s">
        <v>629</v>
      </c>
      <c r="L5" s="91" t="s">
        <v>83</v>
      </c>
      <c r="M5" s="91"/>
      <c r="N5" s="91"/>
      <c r="O5" s="92"/>
      <c r="P5" s="93"/>
      <c r="Q5" s="79"/>
    </row>
    <row r="6" ht="30" customHeight="1" spans="1:17">
      <c r="A6" s="18"/>
      <c r="B6" s="79"/>
      <c r="C6" s="79"/>
      <c r="D6" s="79"/>
      <c r="E6" s="79"/>
      <c r="F6" s="79"/>
      <c r="G6" s="79"/>
      <c r="H6" s="79" t="s">
        <v>58</v>
      </c>
      <c r="I6" s="79"/>
      <c r="J6" s="79"/>
      <c r="K6" s="80"/>
      <c r="L6" s="79" t="s">
        <v>58</v>
      </c>
      <c r="M6" s="79" t="s">
        <v>65</v>
      </c>
      <c r="N6" s="79" t="s">
        <v>218</v>
      </c>
      <c r="O6" s="94" t="s">
        <v>67</v>
      </c>
      <c r="P6" s="80" t="s">
        <v>68</v>
      </c>
      <c r="Q6" s="79" t="s">
        <v>69</v>
      </c>
    </row>
    <row r="7" ht="18.75" customHeight="1" spans="1:17">
      <c r="A7" s="33">
        <v>1</v>
      </c>
      <c r="B7" s="96">
        <v>2</v>
      </c>
      <c r="C7" s="96">
        <v>3</v>
      </c>
      <c r="D7" s="96">
        <v>4</v>
      </c>
      <c r="E7" s="96">
        <v>5</v>
      </c>
      <c r="F7" s="96">
        <v>6</v>
      </c>
      <c r="G7" s="97">
        <v>7</v>
      </c>
      <c r="H7" s="97">
        <v>8</v>
      </c>
      <c r="I7" s="97">
        <v>9</v>
      </c>
      <c r="J7" s="97">
        <v>10</v>
      </c>
      <c r="K7" s="97">
        <v>11</v>
      </c>
      <c r="L7" s="97">
        <v>12</v>
      </c>
      <c r="M7" s="97">
        <v>13</v>
      </c>
      <c r="N7" s="97">
        <v>14</v>
      </c>
      <c r="O7" s="97">
        <v>15</v>
      </c>
      <c r="P7" s="97">
        <v>16</v>
      </c>
      <c r="Q7" s="97">
        <v>17</v>
      </c>
    </row>
    <row r="8" ht="18.75" customHeight="1" spans="1:17">
      <c r="A8" s="82" t="s">
        <v>71</v>
      </c>
      <c r="B8" s="83"/>
      <c r="C8" s="83"/>
      <c r="D8" s="83"/>
      <c r="E8" s="98"/>
      <c r="F8" s="23"/>
      <c r="G8" s="23">
        <v>68200</v>
      </c>
      <c r="H8" s="23">
        <v>68200</v>
      </c>
      <c r="I8" s="23"/>
      <c r="J8" s="23"/>
      <c r="K8" s="23"/>
      <c r="L8" s="23"/>
      <c r="M8" s="23"/>
      <c r="N8" s="23"/>
      <c r="O8" s="23"/>
      <c r="P8" s="23"/>
      <c r="Q8" s="23"/>
    </row>
    <row r="9" ht="18.75" customHeight="1" spans="1:17">
      <c r="A9" s="99" t="s">
        <v>71</v>
      </c>
      <c r="B9" s="83"/>
      <c r="C9" s="83"/>
      <c r="D9" s="83"/>
      <c r="E9" s="100"/>
      <c r="F9" s="23"/>
      <c r="G9" s="23">
        <v>41000</v>
      </c>
      <c r="H9" s="23">
        <v>41000</v>
      </c>
      <c r="I9" s="23"/>
      <c r="J9" s="23"/>
      <c r="K9" s="23"/>
      <c r="L9" s="23"/>
      <c r="M9" s="23"/>
      <c r="N9" s="23"/>
      <c r="O9" s="23"/>
      <c r="P9" s="23"/>
      <c r="Q9" s="23"/>
    </row>
    <row r="10" ht="18.75" customHeight="1" spans="1:17">
      <c r="A10" s="220" t="s">
        <v>278</v>
      </c>
      <c r="B10" s="83" t="s">
        <v>630</v>
      </c>
      <c r="C10" s="83" t="s">
        <v>631</v>
      </c>
      <c r="D10" s="83" t="s">
        <v>632</v>
      </c>
      <c r="E10" s="100">
        <v>1</v>
      </c>
      <c r="F10" s="23"/>
      <c r="G10" s="23">
        <v>6000</v>
      </c>
      <c r="H10" s="23">
        <v>6000</v>
      </c>
      <c r="I10" s="23"/>
      <c r="J10" s="23"/>
      <c r="K10" s="23"/>
      <c r="L10" s="23"/>
      <c r="M10" s="23"/>
      <c r="N10" s="23"/>
      <c r="O10" s="23"/>
      <c r="P10" s="23"/>
      <c r="Q10" s="23"/>
    </row>
    <row r="11" ht="18.75" customHeight="1" spans="1:17">
      <c r="A11" s="220" t="s">
        <v>278</v>
      </c>
      <c r="B11" s="83" t="s">
        <v>633</v>
      </c>
      <c r="C11" s="83" t="s">
        <v>634</v>
      </c>
      <c r="D11" s="83" t="s">
        <v>408</v>
      </c>
      <c r="E11" s="100">
        <v>1</v>
      </c>
      <c r="F11" s="23"/>
      <c r="G11" s="23">
        <v>10000</v>
      </c>
      <c r="H11" s="23">
        <v>10000</v>
      </c>
      <c r="I11" s="23"/>
      <c r="J11" s="23"/>
      <c r="K11" s="23"/>
      <c r="L11" s="23"/>
      <c r="M11" s="23"/>
      <c r="N11" s="23"/>
      <c r="O11" s="23"/>
      <c r="P11" s="23"/>
      <c r="Q11" s="23"/>
    </row>
    <row r="12" ht="18.75" customHeight="1" spans="1:17">
      <c r="A12" s="220" t="s">
        <v>278</v>
      </c>
      <c r="B12" s="83" t="s">
        <v>635</v>
      </c>
      <c r="C12" s="83" t="s">
        <v>636</v>
      </c>
      <c r="D12" s="83" t="s">
        <v>637</v>
      </c>
      <c r="E12" s="100">
        <v>1</v>
      </c>
      <c r="F12" s="23"/>
      <c r="G12" s="23">
        <v>8000</v>
      </c>
      <c r="H12" s="23">
        <v>8000</v>
      </c>
      <c r="I12" s="23"/>
      <c r="J12" s="23"/>
      <c r="K12" s="23"/>
      <c r="L12" s="23"/>
      <c r="M12" s="23"/>
      <c r="N12" s="23"/>
      <c r="O12" s="23"/>
      <c r="P12" s="23"/>
      <c r="Q12" s="23"/>
    </row>
    <row r="13" ht="18.75" customHeight="1" spans="1:17">
      <c r="A13" s="220" t="s">
        <v>258</v>
      </c>
      <c r="B13" s="83" t="s">
        <v>638</v>
      </c>
      <c r="C13" s="83" t="s">
        <v>638</v>
      </c>
      <c r="D13" s="83" t="s">
        <v>444</v>
      </c>
      <c r="E13" s="100">
        <v>1</v>
      </c>
      <c r="F13" s="23"/>
      <c r="G13" s="23">
        <v>17000</v>
      </c>
      <c r="H13" s="23">
        <v>17000</v>
      </c>
      <c r="I13" s="23"/>
      <c r="J13" s="23"/>
      <c r="K13" s="23"/>
      <c r="L13" s="23"/>
      <c r="M13" s="23"/>
      <c r="N13" s="23"/>
      <c r="O13" s="23"/>
      <c r="P13" s="23"/>
      <c r="Q13" s="23"/>
    </row>
    <row r="14" ht="18.75" customHeight="1" spans="1:17">
      <c r="A14" s="99" t="s">
        <v>76</v>
      </c>
      <c r="B14" s="25"/>
      <c r="C14" s="25"/>
      <c r="D14" s="25"/>
      <c r="E14" s="25"/>
      <c r="F14" s="23"/>
      <c r="G14" s="23">
        <v>27200</v>
      </c>
      <c r="H14" s="23">
        <v>27200</v>
      </c>
      <c r="I14" s="23"/>
      <c r="J14" s="23"/>
      <c r="K14" s="23"/>
      <c r="L14" s="23"/>
      <c r="M14" s="23"/>
      <c r="N14" s="23"/>
      <c r="O14" s="23"/>
      <c r="P14" s="23"/>
      <c r="Q14" s="23"/>
    </row>
    <row r="15" ht="18.75" customHeight="1" spans="1:17">
      <c r="A15" s="220" t="s">
        <v>258</v>
      </c>
      <c r="B15" s="83" t="s">
        <v>639</v>
      </c>
      <c r="C15" s="83" t="s">
        <v>640</v>
      </c>
      <c r="D15" s="83" t="s">
        <v>641</v>
      </c>
      <c r="E15" s="100">
        <v>1</v>
      </c>
      <c r="F15" s="23"/>
      <c r="G15" s="23">
        <v>20000</v>
      </c>
      <c r="H15" s="23">
        <v>20000</v>
      </c>
      <c r="I15" s="23"/>
      <c r="J15" s="23"/>
      <c r="K15" s="23"/>
      <c r="L15" s="23"/>
      <c r="M15" s="23"/>
      <c r="N15" s="23"/>
      <c r="O15" s="23"/>
      <c r="P15" s="23"/>
      <c r="Q15" s="23"/>
    </row>
    <row r="16" ht="18.75" customHeight="1" spans="1:17">
      <c r="A16" s="220" t="s">
        <v>258</v>
      </c>
      <c r="B16" s="83" t="s">
        <v>642</v>
      </c>
      <c r="C16" s="83" t="s">
        <v>642</v>
      </c>
      <c r="D16" s="83" t="s">
        <v>643</v>
      </c>
      <c r="E16" s="100">
        <v>40</v>
      </c>
      <c r="F16" s="23"/>
      <c r="G16" s="23">
        <v>7200</v>
      </c>
      <c r="H16" s="23">
        <v>7200</v>
      </c>
      <c r="I16" s="23"/>
      <c r="J16" s="23"/>
      <c r="K16" s="23"/>
      <c r="L16" s="23"/>
      <c r="M16" s="23"/>
      <c r="N16" s="23"/>
      <c r="O16" s="23"/>
      <c r="P16" s="23"/>
      <c r="Q16" s="23"/>
    </row>
    <row r="17" ht="18.75" customHeight="1" spans="1:17">
      <c r="A17" s="85" t="s">
        <v>141</v>
      </c>
      <c r="B17" s="86"/>
      <c r="C17" s="86"/>
      <c r="D17" s="86"/>
      <c r="E17" s="98"/>
      <c r="F17" s="23"/>
      <c r="G17" s="23">
        <v>68200</v>
      </c>
      <c r="H17" s="23">
        <v>68200</v>
      </c>
      <c r="I17" s="23"/>
      <c r="J17" s="23"/>
      <c r="K17" s="23"/>
      <c r="L17" s="23"/>
      <c r="M17" s="23"/>
      <c r="N17" s="23"/>
      <c r="O17" s="23"/>
      <c r="P17" s="23"/>
      <c r="Q17" s="23"/>
    </row>
  </sheetData>
  <mergeCells count="16">
    <mergeCell ref="A2:Q2"/>
    <mergeCell ref="A3:F3"/>
    <mergeCell ref="G4:Q4"/>
    <mergeCell ref="L5:Q5"/>
    <mergeCell ref="A17:E17"/>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showZeros="0" workbookViewId="0">
      <selection activeCell="A11" sqref="A11:R11"/>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3"/>
      <c r="B1" s="63"/>
      <c r="C1" s="69"/>
      <c r="D1" s="63"/>
      <c r="E1" s="63"/>
      <c r="F1" s="63"/>
      <c r="G1" s="63"/>
      <c r="H1" s="70"/>
      <c r="I1" s="63"/>
      <c r="J1" s="63"/>
      <c r="K1" s="63"/>
      <c r="L1" s="39"/>
      <c r="M1" s="88"/>
      <c r="N1" s="89" t="s">
        <v>644</v>
      </c>
    </row>
    <row r="2" ht="34.5" customHeight="1" spans="1:14">
      <c r="A2" s="41" t="str">
        <f>"2025"&amp;"年部门政府购买服务预算表"</f>
        <v>2025年部门政府购买服务预算表</v>
      </c>
      <c r="B2" s="71"/>
      <c r="C2" s="52"/>
      <c r="D2" s="71"/>
      <c r="E2" s="71"/>
      <c r="F2" s="71"/>
      <c r="G2" s="71"/>
      <c r="H2" s="72"/>
      <c r="I2" s="71"/>
      <c r="J2" s="71"/>
      <c r="K2" s="71"/>
      <c r="L2" s="52"/>
      <c r="M2" s="72"/>
      <c r="N2" s="71"/>
    </row>
    <row r="3" ht="18.75" customHeight="1" spans="1:14">
      <c r="A3" s="60" t="str">
        <f>"单位名称："&amp;"永德县水务局"</f>
        <v>单位名称：永德县水务局</v>
      </c>
      <c r="B3" s="61"/>
      <c r="C3" s="73"/>
      <c r="D3" s="61"/>
      <c r="E3" s="61"/>
      <c r="F3" s="61"/>
      <c r="G3" s="61"/>
      <c r="H3" s="70"/>
      <c r="I3" s="63"/>
      <c r="J3" s="63"/>
      <c r="K3" s="63"/>
      <c r="L3" s="64"/>
      <c r="M3" s="90"/>
      <c r="N3" s="89" t="s">
        <v>190</v>
      </c>
    </row>
    <row r="4" ht="18.75" customHeight="1" spans="1:14">
      <c r="A4" s="11" t="s">
        <v>621</v>
      </c>
      <c r="B4" s="74" t="s">
        <v>645</v>
      </c>
      <c r="C4" s="75" t="s">
        <v>646</v>
      </c>
      <c r="D4" s="45" t="s">
        <v>210</v>
      </c>
      <c r="E4" s="45"/>
      <c r="F4" s="45"/>
      <c r="G4" s="45"/>
      <c r="H4" s="76"/>
      <c r="I4" s="45"/>
      <c r="J4" s="45"/>
      <c r="K4" s="45"/>
      <c r="L4" s="65"/>
      <c r="M4" s="76"/>
      <c r="N4" s="46"/>
    </row>
    <row r="5" ht="18.75" customHeight="1" spans="1:14">
      <c r="A5" s="16"/>
      <c r="B5" s="77"/>
      <c r="C5" s="78"/>
      <c r="D5" s="77" t="s">
        <v>56</v>
      </c>
      <c r="E5" s="77" t="s">
        <v>59</v>
      </c>
      <c r="F5" s="77" t="s">
        <v>627</v>
      </c>
      <c r="G5" s="77" t="s">
        <v>628</v>
      </c>
      <c r="H5" s="78" t="s">
        <v>629</v>
      </c>
      <c r="I5" s="91" t="s">
        <v>83</v>
      </c>
      <c r="J5" s="91"/>
      <c r="K5" s="91"/>
      <c r="L5" s="92"/>
      <c r="M5" s="93"/>
      <c r="N5" s="79"/>
    </row>
    <row r="6" ht="26.25" customHeight="1" spans="1:14">
      <c r="A6" s="18"/>
      <c r="B6" s="79"/>
      <c r="C6" s="80"/>
      <c r="D6" s="79"/>
      <c r="E6" s="79"/>
      <c r="F6" s="79"/>
      <c r="G6" s="79"/>
      <c r="H6" s="80"/>
      <c r="I6" s="79" t="s">
        <v>58</v>
      </c>
      <c r="J6" s="79" t="s">
        <v>65</v>
      </c>
      <c r="K6" s="79" t="s">
        <v>218</v>
      </c>
      <c r="L6" s="94" t="s">
        <v>67</v>
      </c>
      <c r="M6" s="80" t="s">
        <v>68</v>
      </c>
      <c r="N6" s="79" t="s">
        <v>69</v>
      </c>
    </row>
    <row r="7" ht="18.75" customHeight="1" spans="1:14">
      <c r="A7" s="81">
        <v>1</v>
      </c>
      <c r="B7" s="81">
        <v>2</v>
      </c>
      <c r="C7" s="81">
        <v>3</v>
      </c>
      <c r="D7" s="81">
        <v>4</v>
      </c>
      <c r="E7" s="81">
        <v>5</v>
      </c>
      <c r="F7" s="81">
        <v>6</v>
      </c>
      <c r="G7" s="81">
        <v>7</v>
      </c>
      <c r="H7" s="81">
        <v>8</v>
      </c>
      <c r="I7" s="81">
        <v>9</v>
      </c>
      <c r="J7" s="81">
        <v>10</v>
      </c>
      <c r="K7" s="81">
        <v>11</v>
      </c>
      <c r="L7" s="81">
        <v>12</v>
      </c>
      <c r="M7" s="81">
        <v>13</v>
      </c>
      <c r="N7" s="81">
        <v>14</v>
      </c>
    </row>
    <row r="8" ht="18.75" customHeight="1" spans="1:14">
      <c r="A8" s="82"/>
      <c r="B8" s="83"/>
      <c r="C8" s="84"/>
      <c r="D8" s="23"/>
      <c r="E8" s="23"/>
      <c r="F8" s="23"/>
      <c r="G8" s="23"/>
      <c r="H8" s="23"/>
      <c r="I8" s="23"/>
      <c r="J8" s="23"/>
      <c r="K8" s="23"/>
      <c r="L8" s="23"/>
      <c r="M8" s="23"/>
      <c r="N8" s="23"/>
    </row>
    <row r="9" ht="18.75" customHeight="1" spans="1:14">
      <c r="A9" s="82"/>
      <c r="B9" s="83"/>
      <c r="C9" s="84"/>
      <c r="D9" s="23"/>
      <c r="E9" s="23"/>
      <c r="F9" s="23"/>
      <c r="G9" s="23"/>
      <c r="H9" s="23"/>
      <c r="I9" s="23"/>
      <c r="J9" s="23"/>
      <c r="K9" s="23"/>
      <c r="L9" s="23"/>
      <c r="M9" s="23"/>
      <c r="N9" s="23"/>
    </row>
    <row r="10" ht="18.75" customHeight="1" spans="1:14">
      <c r="A10" s="85" t="s">
        <v>141</v>
      </c>
      <c r="B10" s="86"/>
      <c r="C10" s="87"/>
      <c r="D10" s="23"/>
      <c r="E10" s="23"/>
      <c r="F10" s="23"/>
      <c r="G10" s="23"/>
      <c r="H10" s="23"/>
      <c r="I10" s="23"/>
      <c r="J10" s="23"/>
      <c r="K10" s="23"/>
      <c r="L10" s="23"/>
      <c r="M10" s="23"/>
      <c r="N10" s="23"/>
    </row>
    <row r="11" ht="27" customHeight="1" spans="1:18">
      <c r="A11" s="38" t="s">
        <v>647</v>
      </c>
      <c r="B11" s="38"/>
      <c r="C11" s="38"/>
      <c r="D11" s="38"/>
      <c r="E11" s="38"/>
      <c r="F11" s="38"/>
      <c r="G11" s="38"/>
      <c r="H11" s="38"/>
      <c r="I11" s="38"/>
      <c r="J11" s="38"/>
      <c r="K11" s="38"/>
      <c r="L11" s="38"/>
      <c r="M11" s="38"/>
      <c r="N11" s="38"/>
      <c r="O11" s="38"/>
      <c r="P11" s="38"/>
      <c r="Q11" s="38"/>
      <c r="R11" s="38"/>
    </row>
  </sheetData>
  <mergeCells count="14">
    <mergeCell ref="A2:N2"/>
    <mergeCell ref="A3:C3"/>
    <mergeCell ref="D4:N4"/>
    <mergeCell ref="I5:N5"/>
    <mergeCell ref="A10:C10"/>
    <mergeCell ref="A11:R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A9" sqref="A9:I9"/>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58"/>
      <c r="G1" s="39"/>
      <c r="H1" s="39"/>
      <c r="I1" s="39" t="s">
        <v>648</v>
      </c>
    </row>
    <row r="2" ht="27.75" customHeight="1" spans="1:9">
      <c r="A2" s="59" t="str">
        <f>"2025"&amp;"年县对下转移支付预算表"</f>
        <v>2025年县对下转移支付预算表</v>
      </c>
      <c r="B2" s="6"/>
      <c r="C2" s="6"/>
      <c r="D2" s="6"/>
      <c r="E2" s="6"/>
      <c r="F2" s="6"/>
      <c r="G2" s="52"/>
      <c r="H2" s="52"/>
      <c r="I2" s="6"/>
    </row>
    <row r="3" ht="18.75" customHeight="1" spans="1:9">
      <c r="A3" s="60" t="str">
        <f>"单位名称："&amp;"永德县水务局"</f>
        <v>单位名称：永德县水务局</v>
      </c>
      <c r="B3" s="61"/>
      <c r="C3" s="61"/>
      <c r="D3" s="62"/>
      <c r="E3" s="63"/>
      <c r="G3" s="64"/>
      <c r="H3" s="64"/>
      <c r="I3" s="39" t="s">
        <v>190</v>
      </c>
    </row>
    <row r="4" ht="18.75" customHeight="1" spans="1:9">
      <c r="A4" s="31" t="s">
        <v>649</v>
      </c>
      <c r="B4" s="12" t="s">
        <v>210</v>
      </c>
      <c r="C4" s="13"/>
      <c r="D4" s="13"/>
      <c r="E4" s="12" t="s">
        <v>650</v>
      </c>
      <c r="F4" s="13"/>
      <c r="G4" s="65"/>
      <c r="H4" s="65"/>
      <c r="I4" s="14"/>
    </row>
    <row r="5" ht="18.75" customHeight="1" spans="1:9">
      <c r="A5" s="33"/>
      <c r="B5" s="32" t="s">
        <v>56</v>
      </c>
      <c r="C5" s="11" t="s">
        <v>59</v>
      </c>
      <c r="D5" s="66" t="s">
        <v>651</v>
      </c>
      <c r="E5" s="67" t="s">
        <v>652</v>
      </c>
      <c r="F5" s="67" t="s">
        <v>652</v>
      </c>
      <c r="G5" s="67" t="s">
        <v>652</v>
      </c>
      <c r="H5" s="67" t="s">
        <v>652</v>
      </c>
      <c r="I5" s="67" t="s">
        <v>652</v>
      </c>
    </row>
    <row r="6" ht="18.75" customHeight="1" spans="1:9">
      <c r="A6" s="67">
        <v>1</v>
      </c>
      <c r="B6" s="67">
        <v>2</v>
      </c>
      <c r="C6" s="67">
        <v>3</v>
      </c>
      <c r="D6" s="67">
        <v>4</v>
      </c>
      <c r="E6" s="67">
        <v>5</v>
      </c>
      <c r="F6" s="67">
        <v>6</v>
      </c>
      <c r="G6" s="67">
        <v>7</v>
      </c>
      <c r="H6" s="67">
        <v>8</v>
      </c>
      <c r="I6" s="67">
        <v>9</v>
      </c>
    </row>
    <row r="7" ht="18.75" customHeight="1" spans="1:9">
      <c r="A7" s="34"/>
      <c r="B7" s="23"/>
      <c r="C7" s="23"/>
      <c r="D7" s="23"/>
      <c r="E7" s="23"/>
      <c r="F7" s="23"/>
      <c r="G7" s="23"/>
      <c r="H7" s="23"/>
      <c r="I7" s="23"/>
    </row>
    <row r="8" ht="18.75" customHeight="1" spans="1:9">
      <c r="A8" s="34"/>
      <c r="B8" s="23"/>
      <c r="C8" s="23"/>
      <c r="D8" s="23"/>
      <c r="E8" s="23"/>
      <c r="F8" s="23"/>
      <c r="G8" s="23"/>
      <c r="H8" s="23"/>
      <c r="I8" s="23"/>
    </row>
    <row r="9" ht="21" customHeight="1" spans="1:9">
      <c r="A9" s="68" t="s">
        <v>653</v>
      </c>
      <c r="B9" s="68"/>
      <c r="C9" s="68"/>
      <c r="D9" s="68"/>
      <c r="E9" s="68"/>
      <c r="F9" s="68"/>
      <c r="G9" s="68"/>
      <c r="H9" s="68"/>
      <c r="I9" s="68"/>
    </row>
  </sheetData>
  <mergeCells count="6">
    <mergeCell ref="A2:I2"/>
    <mergeCell ref="A3:E3"/>
    <mergeCell ref="B4:D4"/>
    <mergeCell ref="E4:I4"/>
    <mergeCell ref="A9:I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J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654</v>
      </c>
    </row>
    <row r="2" ht="36" customHeight="1" spans="1:10">
      <c r="A2" s="5" t="str">
        <f>"2025"&amp;"年县对下转移支付绩效目标表"</f>
        <v>2025年县对下转移支付绩效目标表</v>
      </c>
      <c r="B2" s="6"/>
      <c r="C2" s="6"/>
      <c r="D2" s="6"/>
      <c r="E2" s="6"/>
      <c r="F2" s="52"/>
      <c r="G2" s="6"/>
      <c r="H2" s="52"/>
      <c r="I2" s="52"/>
      <c r="J2" s="6"/>
    </row>
    <row r="3" ht="18.75" customHeight="1" spans="1:8">
      <c r="A3" s="7" t="str">
        <f>"单位名称："&amp;"永德县水务局"</f>
        <v>单位名称：永德县水务局</v>
      </c>
      <c r="B3" s="3"/>
      <c r="C3" s="3"/>
      <c r="D3" s="3"/>
      <c r="E3" s="3"/>
      <c r="F3" s="53"/>
      <c r="G3" s="3"/>
      <c r="H3" s="53"/>
    </row>
    <row r="4" ht="18.75" customHeight="1" spans="1:10">
      <c r="A4" s="47" t="s">
        <v>355</v>
      </c>
      <c r="B4" s="47" t="s">
        <v>356</v>
      </c>
      <c r="C4" s="47" t="s">
        <v>357</v>
      </c>
      <c r="D4" s="47" t="s">
        <v>358</v>
      </c>
      <c r="E4" s="47" t="s">
        <v>359</v>
      </c>
      <c r="F4" s="54" t="s">
        <v>360</v>
      </c>
      <c r="G4" s="47" t="s">
        <v>361</v>
      </c>
      <c r="H4" s="54" t="s">
        <v>362</v>
      </c>
      <c r="I4" s="54" t="s">
        <v>363</v>
      </c>
      <c r="J4" s="47" t="s">
        <v>364</v>
      </c>
    </row>
    <row r="5" ht="18.75" customHeight="1" spans="1:10">
      <c r="A5" s="47">
        <v>1</v>
      </c>
      <c r="B5" s="47">
        <v>2</v>
      </c>
      <c r="C5" s="47">
        <v>3</v>
      </c>
      <c r="D5" s="47">
        <v>4</v>
      </c>
      <c r="E5" s="47">
        <v>5</v>
      </c>
      <c r="F5" s="54">
        <v>6</v>
      </c>
      <c r="G5" s="47">
        <v>7</v>
      </c>
      <c r="H5" s="54">
        <v>8</v>
      </c>
      <c r="I5" s="54">
        <v>9</v>
      </c>
      <c r="J5" s="47">
        <v>10</v>
      </c>
    </row>
    <row r="6" ht="18.75" customHeight="1" spans="1:10">
      <c r="A6" s="21"/>
      <c r="B6" s="48"/>
      <c r="C6" s="48"/>
      <c r="D6" s="48"/>
      <c r="E6" s="55"/>
      <c r="F6" s="56"/>
      <c r="G6" s="55"/>
      <c r="H6" s="56"/>
      <c r="I6" s="56"/>
      <c r="J6" s="55"/>
    </row>
    <row r="7" ht="18.75" customHeight="1" spans="1:10">
      <c r="A7" s="21"/>
      <c r="B7" s="21"/>
      <c r="C7" s="21"/>
      <c r="D7" s="21"/>
      <c r="E7" s="21"/>
      <c r="F7" s="57"/>
      <c r="G7" s="21"/>
      <c r="H7" s="21"/>
      <c r="I7" s="21"/>
      <c r="J7" s="21"/>
    </row>
    <row r="8" ht="23" customHeight="1" spans="1:10">
      <c r="A8" s="38" t="s">
        <v>655</v>
      </c>
      <c r="B8" s="38"/>
      <c r="C8" s="38"/>
      <c r="D8" s="38"/>
      <c r="E8" s="38"/>
      <c r="F8" s="38"/>
      <c r="G8" s="38"/>
      <c r="H8" s="38"/>
      <c r="I8" s="38"/>
      <c r="J8" s="38"/>
    </row>
  </sheetData>
  <mergeCells count="3">
    <mergeCell ref="A2:J2"/>
    <mergeCell ref="A3:H3"/>
    <mergeCell ref="A8:J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A9" sqref="A9:H9"/>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656</v>
      </c>
    </row>
    <row r="2" ht="34.5" customHeight="1" spans="1:8">
      <c r="A2" s="41" t="str">
        <f>"2025"&amp;"年新增资产配置表"</f>
        <v>2025年新增资产配置表</v>
      </c>
      <c r="B2" s="6"/>
      <c r="C2" s="6"/>
      <c r="D2" s="6"/>
      <c r="E2" s="6"/>
      <c r="F2" s="6"/>
      <c r="G2" s="6"/>
      <c r="H2" s="6"/>
    </row>
    <row r="3" ht="18.75" customHeight="1" spans="1:8">
      <c r="A3" s="42" t="str">
        <f>"单位名称："&amp;"永德县水务局"</f>
        <v>单位名称：永德县水务局</v>
      </c>
      <c r="B3" s="8"/>
      <c r="C3" s="3"/>
      <c r="H3" s="43" t="s">
        <v>190</v>
      </c>
    </row>
    <row r="4" ht="18.75" customHeight="1" spans="1:8">
      <c r="A4" s="11" t="s">
        <v>203</v>
      </c>
      <c r="B4" s="11" t="s">
        <v>657</v>
      </c>
      <c r="C4" s="11" t="s">
        <v>658</v>
      </c>
      <c r="D4" s="11" t="s">
        <v>659</v>
      </c>
      <c r="E4" s="11" t="s">
        <v>660</v>
      </c>
      <c r="F4" s="44" t="s">
        <v>661</v>
      </c>
      <c r="G4" s="45"/>
      <c r="H4" s="46"/>
    </row>
    <row r="5" ht="18.75" customHeight="1" spans="1:8">
      <c r="A5" s="18"/>
      <c r="B5" s="18"/>
      <c r="C5" s="18"/>
      <c r="D5" s="18"/>
      <c r="E5" s="18"/>
      <c r="F5" s="47" t="s">
        <v>625</v>
      </c>
      <c r="G5" s="47" t="s">
        <v>662</v>
      </c>
      <c r="H5" s="47" t="s">
        <v>663</v>
      </c>
    </row>
    <row r="6" ht="18.75" customHeight="1" spans="1:8">
      <c r="A6" s="47">
        <v>1</v>
      </c>
      <c r="B6" s="47">
        <v>2</v>
      </c>
      <c r="C6" s="47">
        <v>3</v>
      </c>
      <c r="D6" s="47">
        <v>4</v>
      </c>
      <c r="E6" s="47">
        <v>5</v>
      </c>
      <c r="F6" s="47">
        <v>6</v>
      </c>
      <c r="G6" s="47">
        <v>7</v>
      </c>
      <c r="H6" s="47">
        <v>8</v>
      </c>
    </row>
    <row r="7" ht="18.75" customHeight="1" spans="1:8">
      <c r="A7" s="48"/>
      <c r="B7" s="48"/>
      <c r="C7" s="34"/>
      <c r="D7" s="34"/>
      <c r="E7" s="34"/>
      <c r="F7" s="49"/>
      <c r="G7" s="23"/>
      <c r="H7" s="23"/>
    </row>
    <row r="8" ht="18.75" customHeight="1" spans="1:8">
      <c r="A8" s="26" t="s">
        <v>56</v>
      </c>
      <c r="B8" s="50"/>
      <c r="C8" s="50"/>
      <c r="D8" s="50"/>
      <c r="E8" s="51"/>
      <c r="F8" s="49"/>
      <c r="G8" s="23"/>
      <c r="H8" s="23"/>
    </row>
    <row r="9" ht="20" customHeight="1" spans="1:8">
      <c r="A9" s="38" t="s">
        <v>664</v>
      </c>
      <c r="B9" s="38"/>
      <c r="C9" s="38"/>
      <c r="D9" s="38"/>
      <c r="E9" s="38"/>
      <c r="F9" s="38"/>
      <c r="G9" s="38"/>
      <c r="H9" s="38"/>
    </row>
  </sheetData>
  <mergeCells count="10">
    <mergeCell ref="A2:H2"/>
    <mergeCell ref="A3:C3"/>
    <mergeCell ref="F4:H4"/>
    <mergeCell ref="A8:E8"/>
    <mergeCell ref="A9:H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19" sqref="B19"/>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665</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"单位名称："&amp;"永德县水务局"</f>
        <v>单位名称：永德县水务局</v>
      </c>
      <c r="B3" s="8"/>
      <c r="C3" s="8"/>
      <c r="D3" s="8"/>
      <c r="E3" s="8"/>
      <c r="F3" s="8"/>
      <c r="G3" s="8"/>
      <c r="H3" s="9"/>
      <c r="I3" s="9"/>
      <c r="J3" s="9"/>
      <c r="K3" s="4" t="s">
        <v>190</v>
      </c>
    </row>
    <row r="4" ht="18.75" customHeight="1" spans="1:11">
      <c r="A4" s="10" t="s">
        <v>316</v>
      </c>
      <c r="B4" s="10" t="s">
        <v>205</v>
      </c>
      <c r="C4" s="10" t="s">
        <v>317</v>
      </c>
      <c r="D4" s="11" t="s">
        <v>206</v>
      </c>
      <c r="E4" s="11" t="s">
        <v>207</v>
      </c>
      <c r="F4" s="11" t="s">
        <v>318</v>
      </c>
      <c r="G4" s="11" t="s">
        <v>319</v>
      </c>
      <c r="H4" s="31" t="s">
        <v>56</v>
      </c>
      <c r="I4" s="12" t="s">
        <v>666</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141</v>
      </c>
      <c r="B10" s="36"/>
      <c r="C10" s="36"/>
      <c r="D10" s="36"/>
      <c r="E10" s="36"/>
      <c r="F10" s="36"/>
      <c r="G10" s="37"/>
      <c r="H10" s="23"/>
      <c r="I10" s="23"/>
      <c r="J10" s="23"/>
      <c r="K10" s="23"/>
    </row>
    <row r="11" ht="27" customHeight="1" spans="1:11">
      <c r="A11" s="38" t="s">
        <v>667</v>
      </c>
      <c r="B11" s="38"/>
      <c r="C11" s="38"/>
      <c r="D11" s="38"/>
      <c r="E11" s="38"/>
      <c r="F11" s="38"/>
      <c r="G11" s="38"/>
      <c r="H11" s="38"/>
      <c r="I11" s="38"/>
      <c r="J11" s="38"/>
      <c r="K11" s="38"/>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4"/>
  <sheetViews>
    <sheetView showZeros="0" workbookViewId="0">
      <selection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668</v>
      </c>
    </row>
    <row r="2" ht="36.75" customHeight="1" spans="1:7">
      <c r="A2" s="5" t="str">
        <f>"2025"&amp;"年部门项目中期规划预算表"</f>
        <v>2025年部门项目中期规划预算表</v>
      </c>
      <c r="B2" s="6"/>
      <c r="C2" s="6"/>
      <c r="D2" s="6"/>
      <c r="E2" s="6"/>
      <c r="F2" s="6"/>
      <c r="G2" s="6"/>
    </row>
    <row r="3" ht="18.75" customHeight="1" spans="1:7">
      <c r="A3" s="7" t="str">
        <f>"单位名称："&amp;"永德县水务局"</f>
        <v>单位名称：永德县水务局</v>
      </c>
      <c r="B3" s="8"/>
      <c r="C3" s="8"/>
      <c r="D3" s="8"/>
      <c r="E3" s="9"/>
      <c r="F3" s="9"/>
      <c r="G3" s="4" t="s">
        <v>190</v>
      </c>
    </row>
    <row r="4" ht="18.75" customHeight="1" spans="1:7">
      <c r="A4" s="10" t="s">
        <v>317</v>
      </c>
      <c r="B4" s="10" t="s">
        <v>316</v>
      </c>
      <c r="C4" s="10" t="s">
        <v>205</v>
      </c>
      <c r="D4" s="11" t="s">
        <v>669</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1340034</v>
      </c>
      <c r="F8" s="23"/>
      <c r="G8" s="23"/>
    </row>
    <row r="9" ht="18.75" customHeight="1" spans="1:7">
      <c r="A9" s="24" t="s">
        <v>71</v>
      </c>
      <c r="B9" s="21"/>
      <c r="C9" s="21"/>
      <c r="D9" s="21"/>
      <c r="E9" s="23">
        <v>1310034</v>
      </c>
      <c r="F9" s="23"/>
      <c r="G9" s="23"/>
    </row>
    <row r="10" ht="18.75" customHeight="1" spans="1:7">
      <c r="A10" s="25"/>
      <c r="B10" s="21" t="s">
        <v>670</v>
      </c>
      <c r="C10" s="21" t="s">
        <v>341</v>
      </c>
      <c r="D10" s="21" t="s">
        <v>671</v>
      </c>
      <c r="E10" s="23">
        <v>120000</v>
      </c>
      <c r="F10" s="23"/>
      <c r="G10" s="23"/>
    </row>
    <row r="11" ht="18.75" customHeight="1" spans="1:7">
      <c r="A11" s="25"/>
      <c r="B11" s="21" t="s">
        <v>670</v>
      </c>
      <c r="C11" s="21" t="s">
        <v>344</v>
      </c>
      <c r="D11" s="21" t="s">
        <v>671</v>
      </c>
      <c r="E11" s="23">
        <v>20000</v>
      </c>
      <c r="F11" s="23"/>
      <c r="G11" s="23"/>
    </row>
    <row r="12" ht="18.75" customHeight="1" spans="1:7">
      <c r="A12" s="25"/>
      <c r="B12" s="21" t="s">
        <v>672</v>
      </c>
      <c r="C12" s="21" t="s">
        <v>325</v>
      </c>
      <c r="D12" s="21" t="s">
        <v>671</v>
      </c>
      <c r="E12" s="23">
        <v>20000</v>
      </c>
      <c r="F12" s="23"/>
      <c r="G12" s="23"/>
    </row>
    <row r="13" ht="18.75" customHeight="1" spans="1:7">
      <c r="A13" s="25"/>
      <c r="B13" s="21" t="s">
        <v>672</v>
      </c>
      <c r="C13" s="21" t="s">
        <v>339</v>
      </c>
      <c r="D13" s="21" t="s">
        <v>671</v>
      </c>
      <c r="E13" s="23">
        <v>20000</v>
      </c>
      <c r="F13" s="23"/>
      <c r="G13" s="23"/>
    </row>
    <row r="14" ht="18.75" customHeight="1" spans="1:7">
      <c r="A14" s="25"/>
      <c r="B14" s="21" t="s">
        <v>672</v>
      </c>
      <c r="C14" s="21" t="s">
        <v>333</v>
      </c>
      <c r="D14" s="21" t="s">
        <v>671</v>
      </c>
      <c r="E14" s="23">
        <v>10000</v>
      </c>
      <c r="F14" s="23"/>
      <c r="G14" s="23"/>
    </row>
    <row r="15" ht="18.75" customHeight="1" spans="1:7">
      <c r="A15" s="25"/>
      <c r="B15" s="21" t="s">
        <v>672</v>
      </c>
      <c r="C15" s="21" t="s">
        <v>331</v>
      </c>
      <c r="D15" s="21" t="s">
        <v>671</v>
      </c>
      <c r="E15" s="23">
        <v>20000</v>
      </c>
      <c r="F15" s="23"/>
      <c r="G15" s="23"/>
    </row>
    <row r="16" ht="18.75" customHeight="1" spans="1:7">
      <c r="A16" s="25"/>
      <c r="B16" s="21" t="s">
        <v>672</v>
      </c>
      <c r="C16" s="21" t="s">
        <v>327</v>
      </c>
      <c r="D16" s="21" t="s">
        <v>671</v>
      </c>
      <c r="E16" s="23">
        <v>300000</v>
      </c>
      <c r="F16" s="23"/>
      <c r="G16" s="23"/>
    </row>
    <row r="17" ht="18.75" customHeight="1" spans="1:7">
      <c r="A17" s="25"/>
      <c r="B17" s="21" t="s">
        <v>672</v>
      </c>
      <c r="C17" s="21" t="s">
        <v>335</v>
      </c>
      <c r="D17" s="21" t="s">
        <v>671</v>
      </c>
      <c r="E17" s="23">
        <v>750000</v>
      </c>
      <c r="F17" s="23"/>
      <c r="G17" s="23"/>
    </row>
    <row r="18" ht="18.75" customHeight="1" spans="1:7">
      <c r="A18" s="25"/>
      <c r="B18" s="21" t="s">
        <v>672</v>
      </c>
      <c r="C18" s="21" t="s">
        <v>322</v>
      </c>
      <c r="D18" s="21" t="s">
        <v>671</v>
      </c>
      <c r="E18" s="23">
        <v>50034</v>
      </c>
      <c r="F18" s="23"/>
      <c r="G18" s="23"/>
    </row>
    <row r="19" ht="18.75" customHeight="1" spans="1:7">
      <c r="A19" s="24" t="s">
        <v>74</v>
      </c>
      <c r="B19" s="25"/>
      <c r="C19" s="25"/>
      <c r="D19" s="25"/>
      <c r="E19" s="23">
        <v>10000</v>
      </c>
      <c r="F19" s="23"/>
      <c r="G19" s="23"/>
    </row>
    <row r="20" ht="18.75" customHeight="1" spans="1:7">
      <c r="A20" s="25"/>
      <c r="B20" s="21" t="s">
        <v>672</v>
      </c>
      <c r="C20" s="21" t="s">
        <v>346</v>
      </c>
      <c r="D20" s="21" t="s">
        <v>671</v>
      </c>
      <c r="E20" s="23">
        <v>10000</v>
      </c>
      <c r="F20" s="23"/>
      <c r="G20" s="23"/>
    </row>
    <row r="21" ht="18.75" customHeight="1" spans="1:7">
      <c r="A21" s="24" t="s">
        <v>76</v>
      </c>
      <c r="B21" s="25"/>
      <c r="C21" s="25"/>
      <c r="D21" s="25"/>
      <c r="E21" s="23">
        <v>20000</v>
      </c>
      <c r="F21" s="23"/>
      <c r="G21" s="23"/>
    </row>
    <row r="22" ht="18.75" customHeight="1" spans="1:7">
      <c r="A22" s="25"/>
      <c r="B22" s="21" t="s">
        <v>670</v>
      </c>
      <c r="C22" s="21" t="s">
        <v>352</v>
      </c>
      <c r="D22" s="21" t="s">
        <v>671</v>
      </c>
      <c r="E22" s="23">
        <v>10000</v>
      </c>
      <c r="F22" s="23"/>
      <c r="G22" s="23"/>
    </row>
    <row r="23" ht="18.75" customHeight="1" spans="1:7">
      <c r="A23" s="25"/>
      <c r="B23" s="21" t="s">
        <v>670</v>
      </c>
      <c r="C23" s="21" t="s">
        <v>350</v>
      </c>
      <c r="D23" s="21" t="s">
        <v>671</v>
      </c>
      <c r="E23" s="23">
        <v>10000</v>
      </c>
      <c r="F23" s="23"/>
      <c r="G23" s="23"/>
    </row>
    <row r="24" ht="18.75" customHeight="1" spans="1:7">
      <c r="A24" s="26" t="s">
        <v>56</v>
      </c>
      <c r="B24" s="27" t="s">
        <v>673</v>
      </c>
      <c r="C24" s="27"/>
      <c r="D24" s="28"/>
      <c r="E24" s="23">
        <v>1340034</v>
      </c>
      <c r="F24" s="23"/>
      <c r="G24" s="23"/>
    </row>
  </sheetData>
  <mergeCells count="11">
    <mergeCell ref="A2:G2"/>
    <mergeCell ref="A3:D3"/>
    <mergeCell ref="E4:G4"/>
    <mergeCell ref="A24:D24"/>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2"/>
  <sheetViews>
    <sheetView showZeros="0" workbookViewId="0">
      <selection activeCell="A1" sqref="A1"/>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03"/>
      <c r="O1" s="69"/>
      <c r="P1" s="69"/>
      <c r="Q1" s="69"/>
      <c r="R1" s="69"/>
      <c r="S1" s="39" t="s">
        <v>53</v>
      </c>
    </row>
    <row r="2" ht="57.75" customHeight="1" spans="1:19">
      <c r="A2" s="133" t="str">
        <f>"2025"&amp;"年部门收入预算表"</f>
        <v>2025年部门收入预算表</v>
      </c>
      <c r="B2" s="187"/>
      <c r="C2" s="187"/>
      <c r="D2" s="187"/>
      <c r="E2" s="187"/>
      <c r="F2" s="187"/>
      <c r="G2" s="187"/>
      <c r="H2" s="187"/>
      <c r="I2" s="187"/>
      <c r="J2" s="187"/>
      <c r="K2" s="187"/>
      <c r="L2" s="187"/>
      <c r="M2" s="187"/>
      <c r="N2" s="187"/>
      <c r="O2" s="204"/>
      <c r="P2" s="204"/>
      <c r="Q2" s="204"/>
      <c r="R2" s="204"/>
      <c r="S2" s="204"/>
    </row>
    <row r="3" ht="18.75" customHeight="1" spans="1:19">
      <c r="A3" s="42" t="str">
        <f>"单位名称："&amp;"永德县水务局"</f>
        <v>单位名称：永德县水务局</v>
      </c>
      <c r="B3" s="95"/>
      <c r="C3" s="95"/>
      <c r="D3" s="95"/>
      <c r="E3" s="95"/>
      <c r="F3" s="95"/>
      <c r="G3" s="95"/>
      <c r="H3" s="95"/>
      <c r="I3" s="95"/>
      <c r="J3" s="73"/>
      <c r="K3" s="95"/>
      <c r="L3" s="95"/>
      <c r="M3" s="95"/>
      <c r="N3" s="95"/>
      <c r="O3" s="73"/>
      <c r="P3" s="73"/>
      <c r="Q3" s="73"/>
      <c r="R3" s="73"/>
      <c r="S3" s="39" t="s">
        <v>1</v>
      </c>
    </row>
    <row r="4" ht="18.75" customHeight="1" spans="1:19">
      <c r="A4" s="188" t="s">
        <v>54</v>
      </c>
      <c r="B4" s="189" t="s">
        <v>55</v>
      </c>
      <c r="C4" s="189" t="s">
        <v>56</v>
      </c>
      <c r="D4" s="190" t="s">
        <v>57</v>
      </c>
      <c r="E4" s="191"/>
      <c r="F4" s="191"/>
      <c r="G4" s="191"/>
      <c r="H4" s="191"/>
      <c r="I4" s="191"/>
      <c r="J4" s="205"/>
      <c r="K4" s="191"/>
      <c r="L4" s="191"/>
      <c r="M4" s="191"/>
      <c r="N4" s="206"/>
      <c r="O4" s="190" t="s">
        <v>46</v>
      </c>
      <c r="P4" s="190"/>
      <c r="Q4" s="190"/>
      <c r="R4" s="190"/>
      <c r="S4" s="209"/>
    </row>
    <row r="5" ht="18.75" customHeight="1" spans="1:19">
      <c r="A5" s="192"/>
      <c r="B5" s="193"/>
      <c r="C5" s="193"/>
      <c r="D5" s="194" t="s">
        <v>58</v>
      </c>
      <c r="E5" s="194" t="s">
        <v>59</v>
      </c>
      <c r="F5" s="194" t="s">
        <v>60</v>
      </c>
      <c r="G5" s="194" t="s">
        <v>61</v>
      </c>
      <c r="H5" s="194" t="s">
        <v>62</v>
      </c>
      <c r="I5" s="207" t="s">
        <v>63</v>
      </c>
      <c r="J5" s="207"/>
      <c r="K5" s="207"/>
      <c r="L5" s="207"/>
      <c r="M5" s="207"/>
      <c r="N5" s="197"/>
      <c r="O5" s="194" t="s">
        <v>58</v>
      </c>
      <c r="P5" s="194" t="s">
        <v>59</v>
      </c>
      <c r="Q5" s="194" t="s">
        <v>60</v>
      </c>
      <c r="R5" s="194" t="s">
        <v>61</v>
      </c>
      <c r="S5" s="194" t="s">
        <v>64</v>
      </c>
    </row>
    <row r="6" ht="18.75" customHeight="1" spans="1:19">
      <c r="A6" s="195"/>
      <c r="B6" s="196"/>
      <c r="C6" s="196"/>
      <c r="D6" s="197"/>
      <c r="E6" s="197"/>
      <c r="F6" s="197"/>
      <c r="G6" s="197"/>
      <c r="H6" s="197"/>
      <c r="I6" s="196" t="s">
        <v>58</v>
      </c>
      <c r="J6" s="196" t="s">
        <v>65</v>
      </c>
      <c r="K6" s="196" t="s">
        <v>66</v>
      </c>
      <c r="L6" s="196" t="s">
        <v>67</v>
      </c>
      <c r="M6" s="196" t="s">
        <v>68</v>
      </c>
      <c r="N6" s="196" t="s">
        <v>69</v>
      </c>
      <c r="O6" s="208"/>
      <c r="P6" s="208"/>
      <c r="Q6" s="208"/>
      <c r="R6" s="208"/>
      <c r="S6" s="197"/>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8" t="s">
        <v>70</v>
      </c>
      <c r="B8" s="199" t="s">
        <v>71</v>
      </c>
      <c r="C8" s="23">
        <v>17059804.5</v>
      </c>
      <c r="D8" s="23">
        <v>17059804.5</v>
      </c>
      <c r="E8" s="23">
        <v>17059804.5</v>
      </c>
      <c r="F8" s="23"/>
      <c r="G8" s="23"/>
      <c r="H8" s="23"/>
      <c r="I8" s="23"/>
      <c r="J8" s="23"/>
      <c r="K8" s="23"/>
      <c r="L8" s="23"/>
      <c r="M8" s="23"/>
      <c r="N8" s="23"/>
      <c r="O8" s="23"/>
      <c r="P8" s="23"/>
      <c r="Q8" s="23"/>
      <c r="R8" s="23"/>
      <c r="S8" s="23"/>
    </row>
    <row r="9" ht="18.75" customHeight="1" spans="1:19">
      <c r="A9" s="99" t="s">
        <v>72</v>
      </c>
      <c r="B9" s="200" t="s">
        <v>71</v>
      </c>
      <c r="C9" s="23">
        <v>11458020.89</v>
      </c>
      <c r="D9" s="23">
        <v>11458020.89</v>
      </c>
      <c r="E9" s="23">
        <v>11458020.89</v>
      </c>
      <c r="F9" s="23"/>
      <c r="G9" s="23"/>
      <c r="H9" s="23"/>
      <c r="I9" s="23"/>
      <c r="J9" s="23"/>
      <c r="K9" s="23"/>
      <c r="L9" s="23"/>
      <c r="M9" s="23"/>
      <c r="N9" s="23"/>
      <c r="O9" s="23"/>
      <c r="P9" s="23"/>
      <c r="Q9" s="23"/>
      <c r="R9" s="23"/>
      <c r="S9" s="23"/>
    </row>
    <row r="10" ht="18.75" customHeight="1" spans="1:19">
      <c r="A10" s="99" t="s">
        <v>73</v>
      </c>
      <c r="B10" s="200" t="s">
        <v>74</v>
      </c>
      <c r="C10" s="23">
        <v>3407487.28</v>
      </c>
      <c r="D10" s="23">
        <v>3407487.28</v>
      </c>
      <c r="E10" s="23">
        <v>3407487.28</v>
      </c>
      <c r="F10" s="23"/>
      <c r="G10" s="23"/>
      <c r="H10" s="23"/>
      <c r="I10" s="23"/>
      <c r="J10" s="23"/>
      <c r="K10" s="23"/>
      <c r="L10" s="23"/>
      <c r="M10" s="23"/>
      <c r="N10" s="23"/>
      <c r="O10" s="23"/>
      <c r="P10" s="23"/>
      <c r="Q10" s="23"/>
      <c r="R10" s="23"/>
      <c r="S10" s="23"/>
    </row>
    <row r="11" ht="18.75" customHeight="1" spans="1:19">
      <c r="A11" s="99" t="s">
        <v>75</v>
      </c>
      <c r="B11" s="200" t="s">
        <v>76</v>
      </c>
      <c r="C11" s="23">
        <v>2194296.33</v>
      </c>
      <c r="D11" s="23">
        <v>2194296.33</v>
      </c>
      <c r="E11" s="23">
        <v>2194296.33</v>
      </c>
      <c r="F11" s="23"/>
      <c r="G11" s="23"/>
      <c r="H11" s="23"/>
      <c r="I11" s="23"/>
      <c r="J11" s="23"/>
      <c r="K11" s="23"/>
      <c r="L11" s="23"/>
      <c r="M11" s="23"/>
      <c r="N11" s="23"/>
      <c r="O11" s="23"/>
      <c r="P11" s="23"/>
      <c r="Q11" s="23"/>
      <c r="R11" s="23"/>
      <c r="S11" s="23"/>
    </row>
    <row r="12" ht="18.75" customHeight="1" spans="1:19">
      <c r="A12" s="201" t="s">
        <v>56</v>
      </c>
      <c r="B12" s="202"/>
      <c r="C12" s="23">
        <v>17059804.5</v>
      </c>
      <c r="D12" s="23">
        <v>17059804.5</v>
      </c>
      <c r="E12" s="23">
        <v>17059804.5</v>
      </c>
      <c r="F12" s="23"/>
      <c r="G12" s="23"/>
      <c r="H12" s="23"/>
      <c r="I12" s="23"/>
      <c r="J12" s="23"/>
      <c r="K12" s="23"/>
      <c r="L12" s="23"/>
      <c r="M12" s="23"/>
      <c r="N12" s="23"/>
      <c r="O12" s="23"/>
      <c r="P12" s="23"/>
      <c r="Q12" s="23"/>
      <c r="R12" s="23"/>
      <c r="S12" s="23"/>
    </row>
  </sheetData>
  <mergeCells count="19">
    <mergeCell ref="A2:S2"/>
    <mergeCell ref="A3:D3"/>
    <mergeCell ref="D4:N4"/>
    <mergeCell ref="O4:S4"/>
    <mergeCell ref="I5:N5"/>
    <mergeCell ref="A12:B12"/>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3"/>
  <sheetViews>
    <sheetView showZeros="0" workbookViewId="0">
      <selection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76"/>
      <c r="E1" s="1"/>
      <c r="F1" s="1"/>
      <c r="G1" s="1"/>
      <c r="H1" s="176"/>
      <c r="I1" s="1"/>
      <c r="J1" s="176"/>
      <c r="K1" s="1"/>
      <c r="L1" s="1"/>
      <c r="M1" s="1"/>
      <c r="N1" s="1"/>
      <c r="O1" s="40" t="s">
        <v>77</v>
      </c>
    </row>
    <row r="2" ht="42" customHeight="1" spans="1:15">
      <c r="A2" s="5" t="str">
        <f>"2025"&amp;"年部门支出预算表"</f>
        <v>2025年部门支出预算表</v>
      </c>
      <c r="B2" s="177"/>
      <c r="C2" s="177"/>
      <c r="D2" s="177"/>
      <c r="E2" s="177"/>
      <c r="F2" s="177"/>
      <c r="G2" s="177"/>
      <c r="H2" s="177"/>
      <c r="I2" s="177"/>
      <c r="J2" s="177"/>
      <c r="K2" s="177"/>
      <c r="L2" s="177"/>
      <c r="M2" s="177"/>
      <c r="N2" s="177"/>
      <c r="O2" s="177"/>
    </row>
    <row r="3" ht="18.75" customHeight="1" spans="1:15">
      <c r="A3" s="178" t="str">
        <f>"单位名称："&amp;"永德县水务局"</f>
        <v>单位名称：永德县水务局</v>
      </c>
      <c r="B3" s="179"/>
      <c r="C3" s="63"/>
      <c r="D3" s="30"/>
      <c r="E3" s="63"/>
      <c r="F3" s="63"/>
      <c r="G3" s="63"/>
      <c r="H3" s="30"/>
      <c r="I3" s="63"/>
      <c r="J3" s="30"/>
      <c r="K3" s="63"/>
      <c r="L3" s="63"/>
      <c r="M3" s="186"/>
      <c r="N3" s="186"/>
      <c r="O3" s="40" t="s">
        <v>1</v>
      </c>
    </row>
    <row r="4" ht="18.75" customHeight="1" spans="1:15">
      <c r="A4" s="10" t="s">
        <v>78</v>
      </c>
      <c r="B4" s="10" t="s">
        <v>79</v>
      </c>
      <c r="C4" s="10" t="s">
        <v>56</v>
      </c>
      <c r="D4" s="12" t="s">
        <v>59</v>
      </c>
      <c r="E4" s="76" t="s">
        <v>80</v>
      </c>
      <c r="F4" s="141" t="s">
        <v>81</v>
      </c>
      <c r="G4" s="10" t="s">
        <v>60</v>
      </c>
      <c r="H4" s="10" t="s">
        <v>61</v>
      </c>
      <c r="I4" s="10" t="s">
        <v>82</v>
      </c>
      <c r="J4" s="12" t="s">
        <v>83</v>
      </c>
      <c r="K4" s="13"/>
      <c r="L4" s="13"/>
      <c r="M4" s="13"/>
      <c r="N4" s="13"/>
      <c r="O4" s="14"/>
    </row>
    <row r="5" ht="30" customHeight="1" spans="1:15">
      <c r="A5" s="18"/>
      <c r="B5" s="18"/>
      <c r="C5" s="18"/>
      <c r="D5" s="67" t="s">
        <v>58</v>
      </c>
      <c r="E5" s="94" t="s">
        <v>80</v>
      </c>
      <c r="F5" s="94" t="s">
        <v>81</v>
      </c>
      <c r="G5" s="18"/>
      <c r="H5" s="18"/>
      <c r="I5" s="18"/>
      <c r="J5" s="67" t="s">
        <v>58</v>
      </c>
      <c r="K5" s="47" t="s">
        <v>84</v>
      </c>
      <c r="L5" s="47" t="s">
        <v>85</v>
      </c>
      <c r="M5" s="47" t="s">
        <v>86</v>
      </c>
      <c r="N5" s="47" t="s">
        <v>87</v>
      </c>
      <c r="O5" s="47" t="s">
        <v>88</v>
      </c>
    </row>
    <row r="6" ht="18.75" customHeight="1" spans="1:15">
      <c r="A6" s="119">
        <v>1</v>
      </c>
      <c r="B6" s="119">
        <v>2</v>
      </c>
      <c r="C6" s="67">
        <v>3</v>
      </c>
      <c r="D6" s="67">
        <v>4</v>
      </c>
      <c r="E6" s="67">
        <v>5</v>
      </c>
      <c r="F6" s="67">
        <v>6</v>
      </c>
      <c r="G6" s="67">
        <v>7</v>
      </c>
      <c r="H6" s="67">
        <v>8</v>
      </c>
      <c r="I6" s="67">
        <v>9</v>
      </c>
      <c r="J6" s="67">
        <v>10</v>
      </c>
      <c r="K6" s="67">
        <v>11</v>
      </c>
      <c r="L6" s="67">
        <v>12</v>
      </c>
      <c r="M6" s="67">
        <v>13</v>
      </c>
      <c r="N6" s="67">
        <v>14</v>
      </c>
      <c r="O6" s="67">
        <v>15</v>
      </c>
    </row>
    <row r="7" ht="18.75" customHeight="1" spans="1:15">
      <c r="A7" s="137" t="s">
        <v>89</v>
      </c>
      <c r="B7" s="165" t="s">
        <v>90</v>
      </c>
      <c r="C7" s="23">
        <v>2397758.15</v>
      </c>
      <c r="D7" s="23">
        <v>2397758.15</v>
      </c>
      <c r="E7" s="23">
        <v>2397758.15</v>
      </c>
      <c r="F7" s="23"/>
      <c r="G7" s="23"/>
      <c r="H7" s="23"/>
      <c r="I7" s="23"/>
      <c r="J7" s="23"/>
      <c r="K7" s="23"/>
      <c r="L7" s="23"/>
      <c r="M7" s="23"/>
      <c r="N7" s="23"/>
      <c r="O7" s="23"/>
    </row>
    <row r="8" ht="18.75" customHeight="1" spans="1:15">
      <c r="A8" s="180" t="s">
        <v>91</v>
      </c>
      <c r="B8" s="217" t="s">
        <v>92</v>
      </c>
      <c r="C8" s="23">
        <v>2353382.15</v>
      </c>
      <c r="D8" s="23">
        <v>2353382.15</v>
      </c>
      <c r="E8" s="23">
        <v>2353382.15</v>
      </c>
      <c r="F8" s="23"/>
      <c r="G8" s="23"/>
      <c r="H8" s="23"/>
      <c r="I8" s="23"/>
      <c r="J8" s="23"/>
      <c r="K8" s="23"/>
      <c r="L8" s="23"/>
      <c r="M8" s="23"/>
      <c r="N8" s="23"/>
      <c r="O8" s="23"/>
    </row>
    <row r="9" ht="18.75" customHeight="1" spans="1:15">
      <c r="A9" s="182" t="s">
        <v>93</v>
      </c>
      <c r="B9" s="218" t="s">
        <v>94</v>
      </c>
      <c r="C9" s="23">
        <v>711478.6</v>
      </c>
      <c r="D9" s="23">
        <v>711478.6</v>
      </c>
      <c r="E9" s="23">
        <v>711478.6</v>
      </c>
      <c r="F9" s="23"/>
      <c r="G9" s="23"/>
      <c r="H9" s="23"/>
      <c r="I9" s="23"/>
      <c r="J9" s="23"/>
      <c r="K9" s="23"/>
      <c r="L9" s="23"/>
      <c r="M9" s="23"/>
      <c r="N9" s="23"/>
      <c r="O9" s="23"/>
    </row>
    <row r="10" ht="18.75" customHeight="1" spans="1:15">
      <c r="A10" s="182" t="s">
        <v>95</v>
      </c>
      <c r="B10" s="218" t="s">
        <v>96</v>
      </c>
      <c r="C10" s="23">
        <v>157847</v>
      </c>
      <c r="D10" s="23">
        <v>157847</v>
      </c>
      <c r="E10" s="23">
        <v>157847</v>
      </c>
      <c r="F10" s="23"/>
      <c r="G10" s="23"/>
      <c r="H10" s="23"/>
      <c r="I10" s="23"/>
      <c r="J10" s="23"/>
      <c r="K10" s="23"/>
      <c r="L10" s="23"/>
      <c r="M10" s="23"/>
      <c r="N10" s="23"/>
      <c r="O10" s="23"/>
    </row>
    <row r="11" ht="18.75" customHeight="1" spans="1:15">
      <c r="A11" s="182" t="s">
        <v>97</v>
      </c>
      <c r="B11" s="218" t="s">
        <v>98</v>
      </c>
      <c r="C11" s="23">
        <v>1484056.55</v>
      </c>
      <c r="D11" s="23">
        <v>1484056.55</v>
      </c>
      <c r="E11" s="23">
        <v>1484056.55</v>
      </c>
      <c r="F11" s="23"/>
      <c r="G11" s="23"/>
      <c r="H11" s="23"/>
      <c r="I11" s="23"/>
      <c r="J11" s="23"/>
      <c r="K11" s="23"/>
      <c r="L11" s="23"/>
      <c r="M11" s="23"/>
      <c r="N11" s="23"/>
      <c r="O11" s="23"/>
    </row>
    <row r="12" ht="18.75" customHeight="1" spans="1:15">
      <c r="A12" s="180" t="s">
        <v>99</v>
      </c>
      <c r="B12" s="217" t="s">
        <v>100</v>
      </c>
      <c r="C12" s="23">
        <v>44376</v>
      </c>
      <c r="D12" s="23">
        <v>44376</v>
      </c>
      <c r="E12" s="23">
        <v>44376</v>
      </c>
      <c r="F12" s="23"/>
      <c r="G12" s="23"/>
      <c r="H12" s="23"/>
      <c r="I12" s="23"/>
      <c r="J12" s="23"/>
      <c r="K12" s="23"/>
      <c r="L12" s="23"/>
      <c r="M12" s="23"/>
      <c r="N12" s="23"/>
      <c r="O12" s="23"/>
    </row>
    <row r="13" ht="18.75" customHeight="1" spans="1:15">
      <c r="A13" s="182" t="s">
        <v>101</v>
      </c>
      <c r="B13" s="218" t="s">
        <v>102</v>
      </c>
      <c r="C13" s="23">
        <v>44376</v>
      </c>
      <c r="D13" s="23">
        <v>44376</v>
      </c>
      <c r="E13" s="23">
        <v>44376</v>
      </c>
      <c r="F13" s="23"/>
      <c r="G13" s="23"/>
      <c r="H13" s="23"/>
      <c r="I13" s="23"/>
      <c r="J13" s="23"/>
      <c r="K13" s="23"/>
      <c r="L13" s="23"/>
      <c r="M13" s="23"/>
      <c r="N13" s="23"/>
      <c r="O13" s="23"/>
    </row>
    <row r="14" ht="18.75" customHeight="1" spans="1:15">
      <c r="A14" s="137" t="s">
        <v>103</v>
      </c>
      <c r="B14" s="165" t="s">
        <v>104</v>
      </c>
      <c r="C14" s="23">
        <v>718950.8</v>
      </c>
      <c r="D14" s="23">
        <v>718950.8</v>
      </c>
      <c r="E14" s="23">
        <v>718950.8</v>
      </c>
      <c r="F14" s="23"/>
      <c r="G14" s="23"/>
      <c r="H14" s="23"/>
      <c r="I14" s="23"/>
      <c r="J14" s="23"/>
      <c r="K14" s="23"/>
      <c r="L14" s="23"/>
      <c r="M14" s="23"/>
      <c r="N14" s="23"/>
      <c r="O14" s="23"/>
    </row>
    <row r="15" ht="18.75" customHeight="1" spans="1:15">
      <c r="A15" s="180" t="s">
        <v>105</v>
      </c>
      <c r="B15" s="217" t="s">
        <v>106</v>
      </c>
      <c r="C15" s="23">
        <v>718950.8</v>
      </c>
      <c r="D15" s="23">
        <v>718950.8</v>
      </c>
      <c r="E15" s="23">
        <v>718950.8</v>
      </c>
      <c r="F15" s="23"/>
      <c r="G15" s="23"/>
      <c r="H15" s="23"/>
      <c r="I15" s="23"/>
      <c r="J15" s="23"/>
      <c r="K15" s="23"/>
      <c r="L15" s="23"/>
      <c r="M15" s="23"/>
      <c r="N15" s="23"/>
      <c r="O15" s="23"/>
    </row>
    <row r="16" ht="18.75" customHeight="1" spans="1:15">
      <c r="A16" s="182" t="s">
        <v>107</v>
      </c>
      <c r="B16" s="218" t="s">
        <v>108</v>
      </c>
      <c r="C16" s="23">
        <v>420163.34</v>
      </c>
      <c r="D16" s="23">
        <v>420163.34</v>
      </c>
      <c r="E16" s="23">
        <v>420163.34</v>
      </c>
      <c r="F16" s="23"/>
      <c r="G16" s="23"/>
      <c r="H16" s="23"/>
      <c r="I16" s="23"/>
      <c r="J16" s="23"/>
      <c r="K16" s="23"/>
      <c r="L16" s="23"/>
      <c r="M16" s="23"/>
      <c r="N16" s="23"/>
      <c r="O16" s="23"/>
    </row>
    <row r="17" ht="18.75" customHeight="1" spans="1:15">
      <c r="A17" s="182" t="s">
        <v>109</v>
      </c>
      <c r="B17" s="218" t="s">
        <v>110</v>
      </c>
      <c r="C17" s="23">
        <v>238386.75</v>
      </c>
      <c r="D17" s="23">
        <v>238386.75</v>
      </c>
      <c r="E17" s="23">
        <v>238386.75</v>
      </c>
      <c r="F17" s="23"/>
      <c r="G17" s="23"/>
      <c r="H17" s="23"/>
      <c r="I17" s="23"/>
      <c r="J17" s="23"/>
      <c r="K17" s="23"/>
      <c r="L17" s="23"/>
      <c r="M17" s="23"/>
      <c r="N17" s="23"/>
      <c r="O17" s="23"/>
    </row>
    <row r="18" ht="18.75" customHeight="1" spans="1:15">
      <c r="A18" s="182" t="s">
        <v>111</v>
      </c>
      <c r="B18" s="218" t="s">
        <v>112</v>
      </c>
      <c r="C18" s="23">
        <v>60400.71</v>
      </c>
      <c r="D18" s="23">
        <v>60400.71</v>
      </c>
      <c r="E18" s="23">
        <v>60400.71</v>
      </c>
      <c r="F18" s="23"/>
      <c r="G18" s="23"/>
      <c r="H18" s="23"/>
      <c r="I18" s="23"/>
      <c r="J18" s="23"/>
      <c r="K18" s="23"/>
      <c r="L18" s="23"/>
      <c r="M18" s="23"/>
      <c r="N18" s="23"/>
      <c r="O18" s="23"/>
    </row>
    <row r="19" ht="18.75" customHeight="1" spans="1:15">
      <c r="A19" s="137" t="s">
        <v>113</v>
      </c>
      <c r="B19" s="165" t="s">
        <v>114</v>
      </c>
      <c r="C19" s="23">
        <v>12830053.14</v>
      </c>
      <c r="D19" s="23">
        <v>12830053.14</v>
      </c>
      <c r="E19" s="23">
        <v>11490019.14</v>
      </c>
      <c r="F19" s="23">
        <v>1340034</v>
      </c>
      <c r="G19" s="23"/>
      <c r="H19" s="23"/>
      <c r="I19" s="23"/>
      <c r="J19" s="23"/>
      <c r="K19" s="23"/>
      <c r="L19" s="23"/>
      <c r="M19" s="23"/>
      <c r="N19" s="23"/>
      <c r="O19" s="23"/>
    </row>
    <row r="20" ht="18.75" customHeight="1" spans="1:15">
      <c r="A20" s="180" t="s">
        <v>115</v>
      </c>
      <c r="B20" s="217" t="s">
        <v>116</v>
      </c>
      <c r="C20" s="23">
        <v>12830053.14</v>
      </c>
      <c r="D20" s="23">
        <v>12830053.14</v>
      </c>
      <c r="E20" s="23">
        <v>11490019.14</v>
      </c>
      <c r="F20" s="23">
        <v>1340034</v>
      </c>
      <c r="G20" s="23"/>
      <c r="H20" s="23"/>
      <c r="I20" s="23"/>
      <c r="J20" s="23"/>
      <c r="K20" s="23"/>
      <c r="L20" s="23"/>
      <c r="M20" s="23"/>
      <c r="N20" s="23"/>
      <c r="O20" s="23"/>
    </row>
    <row r="21" ht="18.75" customHeight="1" spans="1:15">
      <c r="A21" s="182" t="s">
        <v>117</v>
      </c>
      <c r="B21" s="218" t="s">
        <v>118</v>
      </c>
      <c r="C21" s="23">
        <v>2967514.54</v>
      </c>
      <c r="D21" s="23">
        <v>2967514.54</v>
      </c>
      <c r="E21" s="23">
        <v>2167480.54</v>
      </c>
      <c r="F21" s="23">
        <v>800034</v>
      </c>
      <c r="G21" s="23"/>
      <c r="H21" s="23"/>
      <c r="I21" s="23"/>
      <c r="J21" s="23"/>
      <c r="K21" s="23"/>
      <c r="L21" s="23"/>
      <c r="M21" s="23"/>
      <c r="N21" s="23"/>
      <c r="O21" s="23"/>
    </row>
    <row r="22" ht="18.75" customHeight="1" spans="1:15">
      <c r="A22" s="182" t="s">
        <v>119</v>
      </c>
      <c r="B22" s="218" t="s">
        <v>120</v>
      </c>
      <c r="C22" s="23">
        <v>130000</v>
      </c>
      <c r="D22" s="23">
        <v>130000</v>
      </c>
      <c r="E22" s="23"/>
      <c r="F22" s="23">
        <v>130000</v>
      </c>
      <c r="G22" s="23"/>
      <c r="H22" s="23"/>
      <c r="I22" s="23"/>
      <c r="J22" s="23"/>
      <c r="K22" s="23"/>
      <c r="L22" s="23"/>
      <c r="M22" s="23"/>
      <c r="N22" s="23"/>
      <c r="O22" s="23"/>
    </row>
    <row r="23" ht="18.75" customHeight="1" spans="1:15">
      <c r="A23" s="182" t="s">
        <v>121</v>
      </c>
      <c r="B23" s="218" t="s">
        <v>122</v>
      </c>
      <c r="C23" s="23">
        <v>10000</v>
      </c>
      <c r="D23" s="23">
        <v>10000</v>
      </c>
      <c r="E23" s="23"/>
      <c r="F23" s="23">
        <v>10000</v>
      </c>
      <c r="G23" s="23"/>
      <c r="H23" s="23"/>
      <c r="I23" s="23"/>
      <c r="J23" s="23"/>
      <c r="K23" s="23"/>
      <c r="L23" s="23"/>
      <c r="M23" s="23"/>
      <c r="N23" s="23"/>
      <c r="O23" s="23"/>
    </row>
    <row r="24" ht="18.75" customHeight="1" spans="1:15">
      <c r="A24" s="182" t="s">
        <v>123</v>
      </c>
      <c r="B24" s="218" t="s">
        <v>124</v>
      </c>
      <c r="C24" s="23">
        <v>300000</v>
      </c>
      <c r="D24" s="23">
        <v>300000</v>
      </c>
      <c r="E24" s="23"/>
      <c r="F24" s="23">
        <v>300000</v>
      </c>
      <c r="G24" s="23"/>
      <c r="H24" s="23"/>
      <c r="I24" s="23"/>
      <c r="J24" s="23"/>
      <c r="K24" s="23"/>
      <c r="L24" s="23"/>
      <c r="M24" s="23"/>
      <c r="N24" s="23"/>
      <c r="O24" s="23"/>
    </row>
    <row r="25" ht="18.75" customHeight="1" spans="1:15">
      <c r="A25" s="182" t="s">
        <v>125</v>
      </c>
      <c r="B25" s="218" t="s">
        <v>126</v>
      </c>
      <c r="C25" s="23">
        <v>20000</v>
      </c>
      <c r="D25" s="23">
        <v>20000</v>
      </c>
      <c r="E25" s="23"/>
      <c r="F25" s="23">
        <v>20000</v>
      </c>
      <c r="G25" s="23"/>
      <c r="H25" s="23"/>
      <c r="I25" s="23"/>
      <c r="J25" s="23"/>
      <c r="K25" s="23"/>
      <c r="L25" s="23"/>
      <c r="M25" s="23"/>
      <c r="N25" s="23"/>
      <c r="O25" s="23"/>
    </row>
    <row r="26" ht="18.75" customHeight="1" spans="1:15">
      <c r="A26" s="182" t="s">
        <v>127</v>
      </c>
      <c r="B26" s="218" t="s">
        <v>128</v>
      </c>
      <c r="C26" s="23">
        <v>20000</v>
      </c>
      <c r="D26" s="23">
        <v>20000</v>
      </c>
      <c r="E26" s="23"/>
      <c r="F26" s="23">
        <v>20000</v>
      </c>
      <c r="G26" s="23"/>
      <c r="H26" s="23"/>
      <c r="I26" s="23"/>
      <c r="J26" s="23"/>
      <c r="K26" s="23"/>
      <c r="L26" s="23"/>
      <c r="M26" s="23"/>
      <c r="N26" s="23"/>
      <c r="O26" s="23"/>
    </row>
    <row r="27" ht="18.75" customHeight="1" spans="1:15">
      <c r="A27" s="182" t="s">
        <v>129</v>
      </c>
      <c r="B27" s="218" t="s">
        <v>130</v>
      </c>
      <c r="C27" s="23">
        <v>20000</v>
      </c>
      <c r="D27" s="23">
        <v>20000</v>
      </c>
      <c r="E27" s="23"/>
      <c r="F27" s="23">
        <v>20000</v>
      </c>
      <c r="G27" s="23"/>
      <c r="H27" s="23"/>
      <c r="I27" s="23"/>
      <c r="J27" s="23"/>
      <c r="K27" s="23"/>
      <c r="L27" s="23"/>
      <c r="M27" s="23"/>
      <c r="N27" s="23"/>
      <c r="O27" s="23"/>
    </row>
    <row r="28" ht="18.75" customHeight="1" spans="1:15">
      <c r="A28" s="182" t="s">
        <v>131</v>
      </c>
      <c r="B28" s="218" t="s">
        <v>132</v>
      </c>
      <c r="C28" s="23">
        <v>20000</v>
      </c>
      <c r="D28" s="23">
        <v>20000</v>
      </c>
      <c r="E28" s="23"/>
      <c r="F28" s="23">
        <v>20000</v>
      </c>
      <c r="G28" s="23"/>
      <c r="H28" s="23"/>
      <c r="I28" s="23"/>
      <c r="J28" s="23"/>
      <c r="K28" s="23"/>
      <c r="L28" s="23"/>
      <c r="M28" s="23"/>
      <c r="N28" s="23"/>
      <c r="O28" s="23"/>
    </row>
    <row r="29" ht="18.75" customHeight="1" spans="1:15">
      <c r="A29" s="182" t="s">
        <v>133</v>
      </c>
      <c r="B29" s="218" t="s">
        <v>134</v>
      </c>
      <c r="C29" s="23">
        <v>9342538.6</v>
      </c>
      <c r="D29" s="23">
        <v>9342538.6</v>
      </c>
      <c r="E29" s="23">
        <v>9322538.6</v>
      </c>
      <c r="F29" s="23">
        <v>20000</v>
      </c>
      <c r="G29" s="23"/>
      <c r="H29" s="23"/>
      <c r="I29" s="23"/>
      <c r="J29" s="23"/>
      <c r="K29" s="23"/>
      <c r="L29" s="23"/>
      <c r="M29" s="23"/>
      <c r="N29" s="23"/>
      <c r="O29" s="23"/>
    </row>
    <row r="30" ht="18.75" customHeight="1" spans="1:15">
      <c r="A30" s="137" t="s">
        <v>135</v>
      </c>
      <c r="B30" s="165" t="s">
        <v>136</v>
      </c>
      <c r="C30" s="23">
        <v>1113042.41</v>
      </c>
      <c r="D30" s="23">
        <v>1113042.41</v>
      </c>
      <c r="E30" s="23">
        <v>1113042.41</v>
      </c>
      <c r="F30" s="23"/>
      <c r="G30" s="23"/>
      <c r="H30" s="23"/>
      <c r="I30" s="23"/>
      <c r="J30" s="23"/>
      <c r="K30" s="23"/>
      <c r="L30" s="23"/>
      <c r="M30" s="23"/>
      <c r="N30" s="23"/>
      <c r="O30" s="23"/>
    </row>
    <row r="31" ht="18.75" customHeight="1" spans="1:15">
      <c r="A31" s="180" t="s">
        <v>137</v>
      </c>
      <c r="B31" s="217" t="s">
        <v>138</v>
      </c>
      <c r="C31" s="23">
        <v>1113042.41</v>
      </c>
      <c r="D31" s="23">
        <v>1113042.41</v>
      </c>
      <c r="E31" s="23">
        <v>1113042.41</v>
      </c>
      <c r="F31" s="23"/>
      <c r="G31" s="23"/>
      <c r="H31" s="23"/>
      <c r="I31" s="23"/>
      <c r="J31" s="23"/>
      <c r="K31" s="23"/>
      <c r="L31" s="23"/>
      <c r="M31" s="23"/>
      <c r="N31" s="23"/>
      <c r="O31" s="23"/>
    </row>
    <row r="32" ht="18.75" customHeight="1" spans="1:15">
      <c r="A32" s="182" t="s">
        <v>139</v>
      </c>
      <c r="B32" s="218" t="s">
        <v>140</v>
      </c>
      <c r="C32" s="23">
        <v>1113042.41</v>
      </c>
      <c r="D32" s="23">
        <v>1113042.41</v>
      </c>
      <c r="E32" s="23">
        <v>1113042.41</v>
      </c>
      <c r="F32" s="23"/>
      <c r="G32" s="23"/>
      <c r="H32" s="23"/>
      <c r="I32" s="23"/>
      <c r="J32" s="23"/>
      <c r="K32" s="23"/>
      <c r="L32" s="23"/>
      <c r="M32" s="23"/>
      <c r="N32" s="23"/>
      <c r="O32" s="23"/>
    </row>
    <row r="33" ht="18.75" customHeight="1" spans="1:15">
      <c r="A33" s="184" t="s">
        <v>141</v>
      </c>
      <c r="B33" s="185" t="s">
        <v>141</v>
      </c>
      <c r="C33" s="23">
        <v>17059804.5</v>
      </c>
      <c r="D33" s="23">
        <v>17059804.5</v>
      </c>
      <c r="E33" s="23">
        <v>15719770.5</v>
      </c>
      <c r="F33" s="23">
        <v>1340034</v>
      </c>
      <c r="G33" s="23"/>
      <c r="H33" s="23"/>
      <c r="I33" s="23"/>
      <c r="J33" s="23"/>
      <c r="K33" s="23"/>
      <c r="L33" s="23"/>
      <c r="M33" s="23"/>
      <c r="N33" s="23"/>
      <c r="O33" s="23"/>
    </row>
  </sheetData>
  <mergeCells count="11">
    <mergeCell ref="A2:O2"/>
    <mergeCell ref="A3:L3"/>
    <mergeCell ref="D4:F4"/>
    <mergeCell ref="J4:O4"/>
    <mergeCell ref="A33:B33"/>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workbookViewId="0">
      <selection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142</v>
      </c>
    </row>
    <row r="2" ht="36" customHeight="1" spans="1:4">
      <c r="A2" s="5" t="str">
        <f>"2025"&amp;"年部门财政拨款收支预算总表"</f>
        <v>2025年部门财政拨款收支预算总表</v>
      </c>
      <c r="B2" s="163"/>
      <c r="C2" s="163"/>
      <c r="D2" s="163"/>
    </row>
    <row r="3" ht="18.75" customHeight="1" spans="1:4">
      <c r="A3" s="7" t="str">
        <f>"单位名称："&amp;"永德县水务局"</f>
        <v>单位名称：永德县水务局</v>
      </c>
      <c r="B3" s="164"/>
      <c r="C3" s="164"/>
      <c r="D3" s="40" t="s">
        <v>1</v>
      </c>
    </row>
    <row r="4" ht="18.75" customHeight="1" spans="1:4">
      <c r="A4" s="12" t="s">
        <v>2</v>
      </c>
      <c r="B4" s="14"/>
      <c r="C4" s="12" t="s">
        <v>3</v>
      </c>
      <c r="D4" s="14"/>
    </row>
    <row r="5" ht="18.75" customHeight="1" spans="1:4">
      <c r="A5" s="31" t="s">
        <v>4</v>
      </c>
      <c r="B5" s="109" t="str">
        <f>"2025"&amp;"年预算数"</f>
        <v>2025年预算数</v>
      </c>
      <c r="C5" s="31" t="s">
        <v>143</v>
      </c>
      <c r="D5" s="109" t="str">
        <f>"2025"&amp;"年预算数"</f>
        <v>2025年预算数</v>
      </c>
    </row>
    <row r="6" ht="18.75" customHeight="1" spans="1:4">
      <c r="A6" s="33"/>
      <c r="B6" s="18"/>
      <c r="C6" s="33"/>
      <c r="D6" s="18"/>
    </row>
    <row r="7" ht="18.75" customHeight="1" spans="1:4">
      <c r="A7" s="165" t="s">
        <v>144</v>
      </c>
      <c r="B7" s="23">
        <v>17059804.5</v>
      </c>
      <c r="C7" s="22" t="s">
        <v>145</v>
      </c>
      <c r="D7" s="23">
        <v>17059804.5</v>
      </c>
    </row>
    <row r="8" ht="18.75" customHeight="1" spans="1:4">
      <c r="A8" s="166" t="s">
        <v>146</v>
      </c>
      <c r="B8" s="23">
        <v>17059804.5</v>
      </c>
      <c r="C8" s="22" t="s">
        <v>147</v>
      </c>
      <c r="D8" s="23"/>
    </row>
    <row r="9" ht="18.75" customHeight="1" spans="1:4">
      <c r="A9" s="166" t="s">
        <v>148</v>
      </c>
      <c r="B9" s="23"/>
      <c r="C9" s="22" t="s">
        <v>149</v>
      </c>
      <c r="D9" s="23"/>
    </row>
    <row r="10" ht="18.75" customHeight="1" spans="1:4">
      <c r="A10" s="166" t="s">
        <v>150</v>
      </c>
      <c r="B10" s="23"/>
      <c r="C10" s="22" t="s">
        <v>151</v>
      </c>
      <c r="D10" s="23"/>
    </row>
    <row r="11" ht="18.75" customHeight="1" spans="1:4">
      <c r="A11" s="167" t="s">
        <v>152</v>
      </c>
      <c r="B11" s="23"/>
      <c r="C11" s="168" t="s">
        <v>153</v>
      </c>
      <c r="D11" s="23"/>
    </row>
    <row r="12" ht="18.75" customHeight="1" spans="1:4">
      <c r="A12" s="169" t="s">
        <v>146</v>
      </c>
      <c r="B12" s="23"/>
      <c r="C12" s="170" t="s">
        <v>154</v>
      </c>
      <c r="D12" s="23"/>
    </row>
    <row r="13" ht="18.75" customHeight="1" spans="1:4">
      <c r="A13" s="169" t="s">
        <v>148</v>
      </c>
      <c r="B13" s="23"/>
      <c r="C13" s="170" t="s">
        <v>155</v>
      </c>
      <c r="D13" s="23"/>
    </row>
    <row r="14" ht="18.75" customHeight="1" spans="1:4">
      <c r="A14" s="169" t="s">
        <v>150</v>
      </c>
      <c r="B14" s="23"/>
      <c r="C14" s="170" t="s">
        <v>156</v>
      </c>
      <c r="D14" s="23"/>
    </row>
    <row r="15" ht="18.75" customHeight="1" spans="1:4">
      <c r="A15" s="169" t="s">
        <v>26</v>
      </c>
      <c r="B15" s="23"/>
      <c r="C15" s="170" t="s">
        <v>157</v>
      </c>
      <c r="D15" s="23">
        <v>2397758.15</v>
      </c>
    </row>
    <row r="16" ht="18.75" customHeight="1" spans="1:4">
      <c r="A16" s="169" t="s">
        <v>26</v>
      </c>
      <c r="B16" s="23" t="s">
        <v>26</v>
      </c>
      <c r="C16" s="170" t="s">
        <v>158</v>
      </c>
      <c r="D16" s="23">
        <v>718950.8</v>
      </c>
    </row>
    <row r="17" ht="18.75" customHeight="1" spans="1:4">
      <c r="A17" s="171" t="s">
        <v>26</v>
      </c>
      <c r="B17" s="23" t="s">
        <v>26</v>
      </c>
      <c r="C17" s="170" t="s">
        <v>159</v>
      </c>
      <c r="D17" s="23"/>
    </row>
    <row r="18" ht="18.75" customHeight="1" spans="1:4">
      <c r="A18" s="171" t="s">
        <v>26</v>
      </c>
      <c r="B18" s="23" t="s">
        <v>26</v>
      </c>
      <c r="C18" s="170" t="s">
        <v>160</v>
      </c>
      <c r="D18" s="23"/>
    </row>
    <row r="19" ht="18.75" customHeight="1" spans="1:4">
      <c r="A19" s="172" t="s">
        <v>26</v>
      </c>
      <c r="B19" s="23" t="s">
        <v>26</v>
      </c>
      <c r="C19" s="170" t="s">
        <v>161</v>
      </c>
      <c r="D19" s="23">
        <v>12830053.14</v>
      </c>
    </row>
    <row r="20" ht="18.75" customHeight="1" spans="1:4">
      <c r="A20" s="172" t="s">
        <v>26</v>
      </c>
      <c r="B20" s="23" t="s">
        <v>26</v>
      </c>
      <c r="C20" s="170" t="s">
        <v>162</v>
      </c>
      <c r="D20" s="23"/>
    </row>
    <row r="21" ht="18.75" customHeight="1" spans="1:4">
      <c r="A21" s="172" t="s">
        <v>26</v>
      </c>
      <c r="B21" s="23" t="s">
        <v>26</v>
      </c>
      <c r="C21" s="170" t="s">
        <v>163</v>
      </c>
      <c r="D21" s="23"/>
    </row>
    <row r="22" ht="18.75" customHeight="1" spans="1:4">
      <c r="A22" s="172" t="s">
        <v>26</v>
      </c>
      <c r="B22" s="23" t="s">
        <v>26</v>
      </c>
      <c r="C22" s="170" t="s">
        <v>164</v>
      </c>
      <c r="D22" s="23"/>
    </row>
    <row r="23" ht="18.75" customHeight="1" spans="1:4">
      <c r="A23" s="172" t="s">
        <v>26</v>
      </c>
      <c r="B23" s="23" t="s">
        <v>26</v>
      </c>
      <c r="C23" s="170" t="s">
        <v>165</v>
      </c>
      <c r="D23" s="23"/>
    </row>
    <row r="24" ht="18.75" customHeight="1" spans="1:4">
      <c r="A24" s="172" t="s">
        <v>26</v>
      </c>
      <c r="B24" s="23" t="s">
        <v>26</v>
      </c>
      <c r="C24" s="170" t="s">
        <v>166</v>
      </c>
      <c r="D24" s="23"/>
    </row>
    <row r="25" ht="18.75" customHeight="1" spans="1:4">
      <c r="A25" s="172" t="s">
        <v>26</v>
      </c>
      <c r="B25" s="23" t="s">
        <v>26</v>
      </c>
      <c r="C25" s="170" t="s">
        <v>167</v>
      </c>
      <c r="D25" s="23"/>
    </row>
    <row r="26" ht="18.75" customHeight="1" spans="1:4">
      <c r="A26" s="172" t="s">
        <v>26</v>
      </c>
      <c r="B26" s="23" t="s">
        <v>26</v>
      </c>
      <c r="C26" s="170" t="s">
        <v>168</v>
      </c>
      <c r="D26" s="23">
        <v>1113042.41</v>
      </c>
    </row>
    <row r="27" ht="18.75" customHeight="1" spans="1:4">
      <c r="A27" s="172" t="s">
        <v>26</v>
      </c>
      <c r="B27" s="23" t="s">
        <v>26</v>
      </c>
      <c r="C27" s="170" t="s">
        <v>169</v>
      </c>
      <c r="D27" s="23"/>
    </row>
    <row r="28" ht="18.75" customHeight="1" spans="1:4">
      <c r="A28" s="172" t="s">
        <v>26</v>
      </c>
      <c r="B28" s="23" t="s">
        <v>26</v>
      </c>
      <c r="C28" s="170" t="s">
        <v>170</v>
      </c>
      <c r="D28" s="23"/>
    </row>
    <row r="29" ht="18.75" customHeight="1" spans="1:4">
      <c r="A29" s="172" t="s">
        <v>26</v>
      </c>
      <c r="B29" s="23" t="s">
        <v>26</v>
      </c>
      <c r="C29" s="170" t="s">
        <v>171</v>
      </c>
      <c r="D29" s="23"/>
    </row>
    <row r="30" ht="18.75" customHeight="1" spans="1:4">
      <c r="A30" s="172" t="s">
        <v>26</v>
      </c>
      <c r="B30" s="23" t="s">
        <v>26</v>
      </c>
      <c r="C30" s="170" t="s">
        <v>172</v>
      </c>
      <c r="D30" s="23"/>
    </row>
    <row r="31" ht="18.75" customHeight="1" spans="1:4">
      <c r="A31" s="173" t="s">
        <v>26</v>
      </c>
      <c r="B31" s="23" t="s">
        <v>26</v>
      </c>
      <c r="C31" s="170" t="s">
        <v>173</v>
      </c>
      <c r="D31" s="23"/>
    </row>
    <row r="32" ht="18.75" customHeight="1" spans="1:4">
      <c r="A32" s="173" t="s">
        <v>26</v>
      </c>
      <c r="B32" s="23" t="s">
        <v>26</v>
      </c>
      <c r="C32" s="170" t="s">
        <v>174</v>
      </c>
      <c r="D32" s="23"/>
    </row>
    <row r="33" ht="18.75" customHeight="1" spans="1:4">
      <c r="A33" s="173" t="s">
        <v>26</v>
      </c>
      <c r="B33" s="23" t="s">
        <v>26</v>
      </c>
      <c r="C33" s="170" t="s">
        <v>175</v>
      </c>
      <c r="D33" s="23"/>
    </row>
    <row r="34" ht="18.75" customHeight="1" spans="1:4">
      <c r="A34" s="173"/>
      <c r="B34" s="23"/>
      <c r="C34" s="170" t="s">
        <v>176</v>
      </c>
      <c r="D34" s="23"/>
    </row>
    <row r="35" ht="18.75" customHeight="1" spans="1:4">
      <c r="A35" s="173" t="s">
        <v>26</v>
      </c>
      <c r="B35" s="23" t="s">
        <v>26</v>
      </c>
      <c r="C35" s="170" t="s">
        <v>177</v>
      </c>
      <c r="D35" s="23"/>
    </row>
    <row r="36" ht="18.75" customHeight="1" spans="1:4">
      <c r="A36" s="56" t="s">
        <v>178</v>
      </c>
      <c r="B36" s="174">
        <v>17059804.5</v>
      </c>
      <c r="C36" s="175" t="s">
        <v>52</v>
      </c>
      <c r="D36" s="174">
        <v>17059804.5</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3"/>
  <sheetViews>
    <sheetView showZeros="0" workbookViewId="0">
      <selection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54"/>
      <c r="F1" s="58"/>
      <c r="G1" s="40" t="s">
        <v>179</v>
      </c>
    </row>
    <row r="2" ht="39" customHeight="1" spans="1:7">
      <c r="A2" s="5" t="str">
        <f>"2025"&amp;"年一般公共预算支出预算表（按功能科目分类）"</f>
        <v>2025年一般公共预算支出预算表（按功能科目分类）</v>
      </c>
      <c r="B2" s="155"/>
      <c r="C2" s="155"/>
      <c r="D2" s="155"/>
      <c r="E2" s="155"/>
      <c r="F2" s="155"/>
      <c r="G2" s="155"/>
    </row>
    <row r="3" ht="18" customHeight="1" spans="1:7">
      <c r="A3" s="156" t="str">
        <f>"单位名称："&amp;"永德县水务局"</f>
        <v>单位名称：永德县水务局</v>
      </c>
      <c r="B3" s="29"/>
      <c r="C3" s="30"/>
      <c r="D3" s="30"/>
      <c r="E3" s="30"/>
      <c r="F3" s="104"/>
      <c r="G3" s="40" t="s">
        <v>1</v>
      </c>
    </row>
    <row r="4" ht="20.25" customHeight="1" spans="1:7">
      <c r="A4" s="157" t="s">
        <v>180</v>
      </c>
      <c r="B4" s="158"/>
      <c r="C4" s="109" t="s">
        <v>56</v>
      </c>
      <c r="D4" s="135" t="s">
        <v>80</v>
      </c>
      <c r="E4" s="13"/>
      <c r="F4" s="14"/>
      <c r="G4" s="128" t="s">
        <v>81</v>
      </c>
    </row>
    <row r="5" ht="20.25" customHeight="1" spans="1:7">
      <c r="A5" s="159" t="s">
        <v>78</v>
      </c>
      <c r="B5" s="159" t="s">
        <v>79</v>
      </c>
      <c r="C5" s="33"/>
      <c r="D5" s="67" t="s">
        <v>58</v>
      </c>
      <c r="E5" s="67" t="s">
        <v>181</v>
      </c>
      <c r="F5" s="67" t="s">
        <v>182</v>
      </c>
      <c r="G5" s="96"/>
    </row>
    <row r="6" ht="19.5" customHeight="1" spans="1:7">
      <c r="A6" s="159" t="s">
        <v>183</v>
      </c>
      <c r="B6" s="159" t="s">
        <v>184</v>
      </c>
      <c r="C6" s="159" t="s">
        <v>185</v>
      </c>
      <c r="D6" s="67">
        <v>4</v>
      </c>
      <c r="E6" s="160" t="s">
        <v>186</v>
      </c>
      <c r="F6" s="160" t="s">
        <v>187</v>
      </c>
      <c r="G6" s="159" t="s">
        <v>188</v>
      </c>
    </row>
    <row r="7" ht="18" customHeight="1" spans="1:7">
      <c r="A7" s="34" t="s">
        <v>89</v>
      </c>
      <c r="B7" s="34" t="s">
        <v>90</v>
      </c>
      <c r="C7" s="23">
        <v>2397758.15</v>
      </c>
      <c r="D7" s="23">
        <v>2397758.15</v>
      </c>
      <c r="E7" s="23">
        <v>2378258.15</v>
      </c>
      <c r="F7" s="23">
        <v>19500</v>
      </c>
      <c r="G7" s="23"/>
    </row>
    <row r="8" ht="18" customHeight="1" spans="1:7">
      <c r="A8" s="120" t="s">
        <v>91</v>
      </c>
      <c r="B8" s="120" t="s">
        <v>92</v>
      </c>
      <c r="C8" s="23">
        <v>2353382.15</v>
      </c>
      <c r="D8" s="23">
        <v>2353382.15</v>
      </c>
      <c r="E8" s="23">
        <v>2333882.15</v>
      </c>
      <c r="F8" s="23">
        <v>19500</v>
      </c>
      <c r="G8" s="23"/>
    </row>
    <row r="9" ht="18" customHeight="1" spans="1:7">
      <c r="A9" s="121" t="s">
        <v>93</v>
      </c>
      <c r="B9" s="121" t="s">
        <v>94</v>
      </c>
      <c r="C9" s="23">
        <v>711478.6</v>
      </c>
      <c r="D9" s="23">
        <v>711478.6</v>
      </c>
      <c r="E9" s="23">
        <v>695478.6</v>
      </c>
      <c r="F9" s="23">
        <v>16000</v>
      </c>
      <c r="G9" s="23"/>
    </row>
    <row r="10" ht="18" customHeight="1" spans="1:7">
      <c r="A10" s="121" t="s">
        <v>95</v>
      </c>
      <c r="B10" s="121" t="s">
        <v>96</v>
      </c>
      <c r="C10" s="23">
        <v>157847</v>
      </c>
      <c r="D10" s="23">
        <v>157847</v>
      </c>
      <c r="E10" s="23">
        <v>154347</v>
      </c>
      <c r="F10" s="23">
        <v>3500</v>
      </c>
      <c r="G10" s="23"/>
    </row>
    <row r="11" ht="18" customHeight="1" spans="1:7">
      <c r="A11" s="121" t="s">
        <v>97</v>
      </c>
      <c r="B11" s="121" t="s">
        <v>98</v>
      </c>
      <c r="C11" s="23">
        <v>1484056.55</v>
      </c>
      <c r="D11" s="23">
        <v>1484056.55</v>
      </c>
      <c r="E11" s="23">
        <v>1484056.55</v>
      </c>
      <c r="F11" s="23"/>
      <c r="G11" s="23"/>
    </row>
    <row r="12" ht="18" customHeight="1" spans="1:7">
      <c r="A12" s="120" t="s">
        <v>99</v>
      </c>
      <c r="B12" s="120" t="s">
        <v>100</v>
      </c>
      <c r="C12" s="23">
        <v>44376</v>
      </c>
      <c r="D12" s="23">
        <v>44376</v>
      </c>
      <c r="E12" s="23">
        <v>44376</v>
      </c>
      <c r="F12" s="23"/>
      <c r="G12" s="23"/>
    </row>
    <row r="13" ht="18" customHeight="1" spans="1:7">
      <c r="A13" s="121" t="s">
        <v>101</v>
      </c>
      <c r="B13" s="121" t="s">
        <v>102</v>
      </c>
      <c r="C13" s="23">
        <v>44376</v>
      </c>
      <c r="D13" s="23">
        <v>44376</v>
      </c>
      <c r="E13" s="23">
        <v>44376</v>
      </c>
      <c r="F13" s="23"/>
      <c r="G13" s="23"/>
    </row>
    <row r="14" ht="18" customHeight="1" spans="1:7">
      <c r="A14" s="34" t="s">
        <v>103</v>
      </c>
      <c r="B14" s="34" t="s">
        <v>104</v>
      </c>
      <c r="C14" s="23">
        <v>718950.8</v>
      </c>
      <c r="D14" s="23">
        <v>718950.8</v>
      </c>
      <c r="E14" s="23">
        <v>718950.8</v>
      </c>
      <c r="F14" s="23"/>
      <c r="G14" s="23"/>
    </row>
    <row r="15" ht="18" customHeight="1" spans="1:7">
      <c r="A15" s="120" t="s">
        <v>105</v>
      </c>
      <c r="B15" s="120" t="s">
        <v>106</v>
      </c>
      <c r="C15" s="23">
        <v>718950.8</v>
      </c>
      <c r="D15" s="23">
        <v>718950.8</v>
      </c>
      <c r="E15" s="23">
        <v>718950.8</v>
      </c>
      <c r="F15" s="23"/>
      <c r="G15" s="23"/>
    </row>
    <row r="16" ht="18" customHeight="1" spans="1:7">
      <c r="A16" s="121" t="s">
        <v>107</v>
      </c>
      <c r="B16" s="121" t="s">
        <v>108</v>
      </c>
      <c r="C16" s="23">
        <v>420163.34</v>
      </c>
      <c r="D16" s="23">
        <v>420163.34</v>
      </c>
      <c r="E16" s="23">
        <v>420163.34</v>
      </c>
      <c r="F16" s="23"/>
      <c r="G16" s="23"/>
    </row>
    <row r="17" ht="18" customHeight="1" spans="1:7">
      <c r="A17" s="121" t="s">
        <v>109</v>
      </c>
      <c r="B17" s="121" t="s">
        <v>110</v>
      </c>
      <c r="C17" s="23">
        <v>238386.75</v>
      </c>
      <c r="D17" s="23">
        <v>238386.75</v>
      </c>
      <c r="E17" s="23">
        <v>238386.75</v>
      </c>
      <c r="F17" s="23"/>
      <c r="G17" s="23"/>
    </row>
    <row r="18" ht="18" customHeight="1" spans="1:7">
      <c r="A18" s="121" t="s">
        <v>111</v>
      </c>
      <c r="B18" s="121" t="s">
        <v>112</v>
      </c>
      <c r="C18" s="23">
        <v>60400.71</v>
      </c>
      <c r="D18" s="23">
        <v>60400.71</v>
      </c>
      <c r="E18" s="23">
        <v>60400.71</v>
      </c>
      <c r="F18" s="23"/>
      <c r="G18" s="23"/>
    </row>
    <row r="19" ht="18" customHeight="1" spans="1:7">
      <c r="A19" s="34" t="s">
        <v>113</v>
      </c>
      <c r="B19" s="34" t="s">
        <v>114</v>
      </c>
      <c r="C19" s="23">
        <v>12830053.14</v>
      </c>
      <c r="D19" s="23">
        <v>11490019.14</v>
      </c>
      <c r="E19" s="23">
        <v>10929296.58</v>
      </c>
      <c r="F19" s="23">
        <v>560722.56</v>
      </c>
      <c r="G19" s="23">
        <v>1340034</v>
      </c>
    </row>
    <row r="20" ht="18" customHeight="1" spans="1:7">
      <c r="A20" s="120" t="s">
        <v>115</v>
      </c>
      <c r="B20" s="120" t="s">
        <v>116</v>
      </c>
      <c r="C20" s="23">
        <v>12830053.14</v>
      </c>
      <c r="D20" s="23">
        <v>11490019.14</v>
      </c>
      <c r="E20" s="23">
        <v>10929296.58</v>
      </c>
      <c r="F20" s="23">
        <v>560722.56</v>
      </c>
      <c r="G20" s="23">
        <v>1340034</v>
      </c>
    </row>
    <row r="21" ht="18" customHeight="1" spans="1:7">
      <c r="A21" s="121" t="s">
        <v>117</v>
      </c>
      <c r="B21" s="121" t="s">
        <v>118</v>
      </c>
      <c r="C21" s="23">
        <v>2967514.54</v>
      </c>
      <c r="D21" s="23">
        <v>2167480.54</v>
      </c>
      <c r="E21" s="23">
        <v>1909773.1</v>
      </c>
      <c r="F21" s="23">
        <v>257707.44</v>
      </c>
      <c r="G21" s="23">
        <v>800034</v>
      </c>
    </row>
    <row r="22" ht="18" customHeight="1" spans="1:7">
      <c r="A22" s="121" t="s">
        <v>119</v>
      </c>
      <c r="B22" s="121" t="s">
        <v>120</v>
      </c>
      <c r="C22" s="23">
        <v>130000</v>
      </c>
      <c r="D22" s="23"/>
      <c r="E22" s="23"/>
      <c r="F22" s="23"/>
      <c r="G22" s="23">
        <v>130000</v>
      </c>
    </row>
    <row r="23" ht="18" customHeight="1" spans="1:7">
      <c r="A23" s="121" t="s">
        <v>121</v>
      </c>
      <c r="B23" s="121" t="s">
        <v>122</v>
      </c>
      <c r="C23" s="23">
        <v>10000</v>
      </c>
      <c r="D23" s="23"/>
      <c r="E23" s="23"/>
      <c r="F23" s="23"/>
      <c r="G23" s="23">
        <v>10000</v>
      </c>
    </row>
    <row r="24" ht="18" customHeight="1" spans="1:7">
      <c r="A24" s="121" t="s">
        <v>123</v>
      </c>
      <c r="B24" s="121" t="s">
        <v>124</v>
      </c>
      <c r="C24" s="23">
        <v>300000</v>
      </c>
      <c r="D24" s="23"/>
      <c r="E24" s="23"/>
      <c r="F24" s="23"/>
      <c r="G24" s="23">
        <v>300000</v>
      </c>
    </row>
    <row r="25" ht="18" customHeight="1" spans="1:7">
      <c r="A25" s="121" t="s">
        <v>125</v>
      </c>
      <c r="B25" s="121" t="s">
        <v>126</v>
      </c>
      <c r="C25" s="23">
        <v>20000</v>
      </c>
      <c r="D25" s="23"/>
      <c r="E25" s="23"/>
      <c r="F25" s="23"/>
      <c r="G25" s="23">
        <v>20000</v>
      </c>
    </row>
    <row r="26" ht="18" customHeight="1" spans="1:7">
      <c r="A26" s="121" t="s">
        <v>127</v>
      </c>
      <c r="B26" s="121" t="s">
        <v>128</v>
      </c>
      <c r="C26" s="23">
        <v>20000</v>
      </c>
      <c r="D26" s="23"/>
      <c r="E26" s="23"/>
      <c r="F26" s="23"/>
      <c r="G26" s="23">
        <v>20000</v>
      </c>
    </row>
    <row r="27" ht="18" customHeight="1" spans="1:7">
      <c r="A27" s="121" t="s">
        <v>129</v>
      </c>
      <c r="B27" s="121" t="s">
        <v>130</v>
      </c>
      <c r="C27" s="23">
        <v>20000</v>
      </c>
      <c r="D27" s="23"/>
      <c r="E27" s="23"/>
      <c r="F27" s="23"/>
      <c r="G27" s="23">
        <v>20000</v>
      </c>
    </row>
    <row r="28" ht="18" customHeight="1" spans="1:7">
      <c r="A28" s="121" t="s">
        <v>131</v>
      </c>
      <c r="B28" s="121" t="s">
        <v>132</v>
      </c>
      <c r="C28" s="23">
        <v>20000</v>
      </c>
      <c r="D28" s="23"/>
      <c r="E28" s="23"/>
      <c r="F28" s="23"/>
      <c r="G28" s="23">
        <v>20000</v>
      </c>
    </row>
    <row r="29" ht="18" customHeight="1" spans="1:7">
      <c r="A29" s="121" t="s">
        <v>133</v>
      </c>
      <c r="B29" s="121" t="s">
        <v>134</v>
      </c>
      <c r="C29" s="23">
        <v>9342538.6</v>
      </c>
      <c r="D29" s="23">
        <v>9322538.6</v>
      </c>
      <c r="E29" s="23">
        <v>9019523.48</v>
      </c>
      <c r="F29" s="23">
        <v>303015.12</v>
      </c>
      <c r="G29" s="23">
        <v>20000</v>
      </c>
    </row>
    <row r="30" ht="18" customHeight="1" spans="1:7">
      <c r="A30" s="34" t="s">
        <v>135</v>
      </c>
      <c r="B30" s="34" t="s">
        <v>136</v>
      </c>
      <c r="C30" s="23">
        <v>1113042.41</v>
      </c>
      <c r="D30" s="23">
        <v>1113042.41</v>
      </c>
      <c r="E30" s="23">
        <v>1113042.41</v>
      </c>
      <c r="F30" s="23"/>
      <c r="G30" s="23"/>
    </row>
    <row r="31" ht="18" customHeight="1" spans="1:7">
      <c r="A31" s="120" t="s">
        <v>137</v>
      </c>
      <c r="B31" s="120" t="s">
        <v>138</v>
      </c>
      <c r="C31" s="23">
        <v>1113042.41</v>
      </c>
      <c r="D31" s="23">
        <v>1113042.41</v>
      </c>
      <c r="E31" s="23">
        <v>1113042.41</v>
      </c>
      <c r="F31" s="23"/>
      <c r="G31" s="23"/>
    </row>
    <row r="32" ht="18" customHeight="1" spans="1:7">
      <c r="A32" s="121" t="s">
        <v>139</v>
      </c>
      <c r="B32" s="121" t="s">
        <v>140</v>
      </c>
      <c r="C32" s="23">
        <v>1113042.41</v>
      </c>
      <c r="D32" s="23">
        <v>1113042.41</v>
      </c>
      <c r="E32" s="23">
        <v>1113042.41</v>
      </c>
      <c r="F32" s="23"/>
      <c r="G32" s="23"/>
    </row>
    <row r="33" ht="18" customHeight="1" spans="1:7">
      <c r="A33" s="161" t="s">
        <v>141</v>
      </c>
      <c r="B33" s="162" t="s">
        <v>141</v>
      </c>
      <c r="C33" s="23">
        <v>17059804.5</v>
      </c>
      <c r="D33" s="23">
        <v>15719770.5</v>
      </c>
      <c r="E33" s="23">
        <v>15139547.94</v>
      </c>
      <c r="F33" s="23">
        <v>580222.56</v>
      </c>
      <c r="G33" s="23">
        <v>1340034</v>
      </c>
    </row>
  </sheetData>
  <mergeCells count="7">
    <mergeCell ref="A2:G2"/>
    <mergeCell ref="A3:E3"/>
    <mergeCell ref="A4:B4"/>
    <mergeCell ref="D4:F4"/>
    <mergeCell ref="A33:B33"/>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A1" sqref="A1"/>
    </sheetView>
  </sheetViews>
  <sheetFormatPr defaultColWidth="9.14285714285714" defaultRowHeight="14.25" customHeight="1" outlineLevelCol="6"/>
  <cols>
    <col min="1" max="1" width="23.5714285714286" customWidth="1"/>
    <col min="2" max="7" width="22.847619047619" customWidth="1"/>
  </cols>
  <sheetData>
    <row r="1" ht="15" customHeight="1" spans="1:7">
      <c r="A1" s="144"/>
      <c r="B1" s="145"/>
      <c r="C1" s="146"/>
      <c r="D1" s="63"/>
      <c r="G1" s="89" t="s">
        <v>189</v>
      </c>
    </row>
    <row r="2" ht="39" customHeight="1" spans="1:7">
      <c r="A2" s="133" t="str">
        <f>"2025"&amp;"年“三公”经费支出预算表"</f>
        <v>2025年“三公”经费支出预算表</v>
      </c>
      <c r="B2" s="52"/>
      <c r="C2" s="52"/>
      <c r="D2" s="52"/>
      <c r="E2" s="52"/>
      <c r="F2" s="52"/>
      <c r="G2" s="52"/>
    </row>
    <row r="3" ht="18.75" customHeight="1" spans="1:7">
      <c r="A3" s="42" t="str">
        <f>"单位名称："&amp;"永德县水务局"</f>
        <v>单位名称：永德县水务局</v>
      </c>
      <c r="B3" s="145"/>
      <c r="C3" s="146"/>
      <c r="D3" s="63"/>
      <c r="E3" s="30"/>
      <c r="G3" s="89" t="s">
        <v>190</v>
      </c>
    </row>
    <row r="4" ht="18.75" customHeight="1" spans="1:7">
      <c r="A4" s="10" t="s">
        <v>191</v>
      </c>
      <c r="B4" s="10" t="s">
        <v>192</v>
      </c>
      <c r="C4" s="31" t="s">
        <v>193</v>
      </c>
      <c r="D4" s="12" t="s">
        <v>194</v>
      </c>
      <c r="E4" s="13"/>
      <c r="F4" s="14"/>
      <c r="G4" s="31" t="s">
        <v>195</v>
      </c>
    </row>
    <row r="5" ht="18.75" customHeight="1" spans="1:7">
      <c r="A5" s="17"/>
      <c r="B5" s="147"/>
      <c r="C5" s="33"/>
      <c r="D5" s="67" t="s">
        <v>58</v>
      </c>
      <c r="E5" s="67" t="s">
        <v>196</v>
      </c>
      <c r="F5" s="67" t="s">
        <v>197</v>
      </c>
      <c r="G5" s="33"/>
    </row>
    <row r="6" ht="18.75" customHeight="1" spans="1:7">
      <c r="A6" s="148" t="s">
        <v>56</v>
      </c>
      <c r="B6" s="149">
        <v>1</v>
      </c>
      <c r="C6" s="150">
        <v>2</v>
      </c>
      <c r="D6" s="151">
        <v>3</v>
      </c>
      <c r="E6" s="151">
        <v>4</v>
      </c>
      <c r="F6" s="151">
        <v>5</v>
      </c>
      <c r="G6" s="150">
        <v>6</v>
      </c>
    </row>
    <row r="7" ht="18.75" customHeight="1" spans="1:7">
      <c r="A7" s="148" t="s">
        <v>56</v>
      </c>
      <c r="B7" s="152">
        <v>97000</v>
      </c>
      <c r="C7" s="152"/>
      <c r="D7" s="152">
        <v>64000</v>
      </c>
      <c r="E7" s="152"/>
      <c r="F7" s="152">
        <v>64000</v>
      </c>
      <c r="G7" s="152">
        <v>33000</v>
      </c>
    </row>
    <row r="8" ht="18.75" customHeight="1" spans="1:7">
      <c r="A8" s="153" t="s">
        <v>198</v>
      </c>
      <c r="B8" s="152"/>
      <c r="C8" s="152"/>
      <c r="D8" s="152"/>
      <c r="E8" s="152"/>
      <c r="F8" s="152"/>
      <c r="G8" s="152"/>
    </row>
    <row r="9" ht="18.75" customHeight="1" spans="1:7">
      <c r="A9" s="153" t="s">
        <v>199</v>
      </c>
      <c r="B9" s="152">
        <v>97000</v>
      </c>
      <c r="C9" s="152"/>
      <c r="D9" s="152">
        <v>64000</v>
      </c>
      <c r="E9" s="152"/>
      <c r="F9" s="152">
        <v>64000</v>
      </c>
      <c r="G9" s="152">
        <v>33000</v>
      </c>
    </row>
    <row r="10" ht="18.75" customHeight="1" spans="1:7">
      <c r="A10" s="153" t="s">
        <v>200</v>
      </c>
      <c r="B10" s="152"/>
      <c r="C10" s="152"/>
      <c r="D10" s="152"/>
      <c r="E10" s="152"/>
      <c r="F10" s="152"/>
      <c r="G10" s="152"/>
    </row>
    <row r="11" ht="18.75" customHeight="1" spans="1:7">
      <c r="A11" s="153" t="s">
        <v>201</v>
      </c>
      <c r="B11" s="152"/>
      <c r="C11" s="152"/>
      <c r="D11" s="152"/>
      <c r="E11" s="152"/>
      <c r="F11" s="152"/>
      <c r="G11" s="152"/>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95"/>
  <sheetViews>
    <sheetView showZeros="0" workbookViewId="0">
      <selection activeCell="A1" sqref="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1"/>
      <c r="D1" s="132"/>
      <c r="E1" s="132"/>
      <c r="F1" s="132"/>
      <c r="G1" s="132"/>
      <c r="H1" s="69"/>
      <c r="I1" s="69"/>
      <c r="J1" s="69"/>
      <c r="K1" s="69"/>
      <c r="L1" s="69"/>
      <c r="M1" s="69"/>
      <c r="N1" s="30"/>
      <c r="O1" s="30"/>
      <c r="P1" s="30"/>
      <c r="Q1" s="69"/>
      <c r="U1" s="131"/>
      <c r="W1" s="39" t="s">
        <v>202</v>
      </c>
    </row>
    <row r="2" ht="39.75" customHeight="1" spans="1:23">
      <c r="A2" s="133" t="str">
        <f>"2025"&amp;"年部门基本支出预算表"</f>
        <v>2025年部门基本支出预算表</v>
      </c>
      <c r="B2" s="52"/>
      <c r="C2" s="52"/>
      <c r="D2" s="52"/>
      <c r="E2" s="52"/>
      <c r="F2" s="52"/>
      <c r="G2" s="52"/>
      <c r="H2" s="52"/>
      <c r="I2" s="52"/>
      <c r="J2" s="52"/>
      <c r="K2" s="52"/>
      <c r="L2" s="52"/>
      <c r="M2" s="52"/>
      <c r="N2" s="6"/>
      <c r="O2" s="6"/>
      <c r="P2" s="6"/>
      <c r="Q2" s="52"/>
      <c r="R2" s="52"/>
      <c r="S2" s="52"/>
      <c r="T2" s="52"/>
      <c r="U2" s="52"/>
      <c r="V2" s="52"/>
      <c r="W2" s="52"/>
    </row>
    <row r="3" ht="18.75" customHeight="1" spans="1:23">
      <c r="A3" s="7" t="str">
        <f>"单位名称："&amp;"永德县水务局"</f>
        <v>单位名称：永德县水务局</v>
      </c>
      <c r="B3" s="134"/>
      <c r="C3" s="134"/>
      <c r="D3" s="134"/>
      <c r="E3" s="134"/>
      <c r="F3" s="134"/>
      <c r="G3" s="134"/>
      <c r="H3" s="73"/>
      <c r="I3" s="73"/>
      <c r="J3" s="73"/>
      <c r="K3" s="73"/>
      <c r="L3" s="73"/>
      <c r="M3" s="73"/>
      <c r="N3" s="95"/>
      <c r="O3" s="95"/>
      <c r="P3" s="95"/>
      <c r="Q3" s="73"/>
      <c r="U3" s="131"/>
      <c r="W3" s="39" t="s">
        <v>190</v>
      </c>
    </row>
    <row r="4" ht="18" customHeight="1" spans="1:23">
      <c r="A4" s="10" t="s">
        <v>203</v>
      </c>
      <c r="B4" s="10" t="s">
        <v>204</v>
      </c>
      <c r="C4" s="10" t="s">
        <v>205</v>
      </c>
      <c r="D4" s="10" t="s">
        <v>206</v>
      </c>
      <c r="E4" s="10" t="s">
        <v>207</v>
      </c>
      <c r="F4" s="10" t="s">
        <v>208</v>
      </c>
      <c r="G4" s="10" t="s">
        <v>209</v>
      </c>
      <c r="H4" s="135" t="s">
        <v>210</v>
      </c>
      <c r="I4" s="65" t="s">
        <v>210</v>
      </c>
      <c r="J4" s="65"/>
      <c r="K4" s="65"/>
      <c r="L4" s="65"/>
      <c r="M4" s="65"/>
      <c r="N4" s="13"/>
      <c r="O4" s="13"/>
      <c r="P4" s="13"/>
      <c r="Q4" s="76" t="s">
        <v>62</v>
      </c>
      <c r="R4" s="65" t="s">
        <v>83</v>
      </c>
      <c r="S4" s="65"/>
      <c r="T4" s="65"/>
      <c r="U4" s="65"/>
      <c r="V4" s="65"/>
      <c r="W4" s="139"/>
    </row>
    <row r="5" ht="18" customHeight="1" spans="1:23">
      <c r="A5" s="15"/>
      <c r="B5" s="130"/>
      <c r="C5" s="15"/>
      <c r="D5" s="15"/>
      <c r="E5" s="15"/>
      <c r="F5" s="15"/>
      <c r="G5" s="15"/>
      <c r="H5" s="109" t="s">
        <v>211</v>
      </c>
      <c r="I5" s="135" t="s">
        <v>59</v>
      </c>
      <c r="J5" s="65"/>
      <c r="K5" s="65"/>
      <c r="L5" s="65"/>
      <c r="M5" s="139"/>
      <c r="N5" s="12" t="s">
        <v>212</v>
      </c>
      <c r="O5" s="13"/>
      <c r="P5" s="14"/>
      <c r="Q5" s="10" t="s">
        <v>62</v>
      </c>
      <c r="R5" s="135" t="s">
        <v>83</v>
      </c>
      <c r="S5" s="76" t="s">
        <v>65</v>
      </c>
      <c r="T5" s="65" t="s">
        <v>83</v>
      </c>
      <c r="U5" s="76" t="s">
        <v>67</v>
      </c>
      <c r="V5" s="76" t="s">
        <v>68</v>
      </c>
      <c r="W5" s="141" t="s">
        <v>69</v>
      </c>
    </row>
    <row r="6" ht="18.75" customHeight="1" spans="1:23">
      <c r="A6" s="32"/>
      <c r="B6" s="32"/>
      <c r="C6" s="32"/>
      <c r="D6" s="32"/>
      <c r="E6" s="32"/>
      <c r="F6" s="32"/>
      <c r="G6" s="32"/>
      <c r="H6" s="32"/>
      <c r="I6" s="140" t="s">
        <v>213</v>
      </c>
      <c r="J6" s="10" t="s">
        <v>214</v>
      </c>
      <c r="K6" s="10" t="s">
        <v>215</v>
      </c>
      <c r="L6" s="10" t="s">
        <v>216</v>
      </c>
      <c r="M6" s="10" t="s">
        <v>217</v>
      </c>
      <c r="N6" s="10" t="s">
        <v>59</v>
      </c>
      <c r="O6" s="10" t="s">
        <v>60</v>
      </c>
      <c r="P6" s="10" t="s">
        <v>61</v>
      </c>
      <c r="Q6" s="32"/>
      <c r="R6" s="10" t="s">
        <v>58</v>
      </c>
      <c r="S6" s="10" t="s">
        <v>65</v>
      </c>
      <c r="T6" s="10" t="s">
        <v>218</v>
      </c>
      <c r="U6" s="10" t="s">
        <v>67</v>
      </c>
      <c r="V6" s="10" t="s">
        <v>68</v>
      </c>
      <c r="W6" s="10" t="s">
        <v>69</v>
      </c>
    </row>
    <row r="7" ht="37.5" customHeight="1" spans="1:23">
      <c r="A7" s="112"/>
      <c r="B7" s="112"/>
      <c r="C7" s="112"/>
      <c r="D7" s="112"/>
      <c r="E7" s="112"/>
      <c r="F7" s="112"/>
      <c r="G7" s="112"/>
      <c r="H7" s="112"/>
      <c r="I7" s="94"/>
      <c r="J7" s="17" t="s">
        <v>219</v>
      </c>
      <c r="K7" s="17" t="s">
        <v>215</v>
      </c>
      <c r="L7" s="17" t="s">
        <v>216</v>
      </c>
      <c r="M7" s="17" t="s">
        <v>217</v>
      </c>
      <c r="N7" s="17" t="s">
        <v>215</v>
      </c>
      <c r="O7" s="17" t="s">
        <v>216</v>
      </c>
      <c r="P7" s="17" t="s">
        <v>217</v>
      </c>
      <c r="Q7" s="17" t="s">
        <v>62</v>
      </c>
      <c r="R7" s="17" t="s">
        <v>58</v>
      </c>
      <c r="S7" s="17" t="s">
        <v>65</v>
      </c>
      <c r="T7" s="17" t="s">
        <v>218</v>
      </c>
      <c r="U7" s="17" t="s">
        <v>67</v>
      </c>
      <c r="V7" s="17" t="s">
        <v>68</v>
      </c>
      <c r="W7" s="17" t="s">
        <v>69</v>
      </c>
    </row>
    <row r="8" ht="19.5" customHeight="1" spans="1:23">
      <c r="A8" s="136">
        <v>1</v>
      </c>
      <c r="B8" s="136">
        <v>2</v>
      </c>
      <c r="C8" s="136">
        <v>3</v>
      </c>
      <c r="D8" s="136">
        <v>4</v>
      </c>
      <c r="E8" s="136">
        <v>5</v>
      </c>
      <c r="F8" s="136">
        <v>6</v>
      </c>
      <c r="G8" s="136">
        <v>7</v>
      </c>
      <c r="H8" s="136">
        <v>8</v>
      </c>
      <c r="I8" s="136">
        <v>9</v>
      </c>
      <c r="J8" s="136">
        <v>10</v>
      </c>
      <c r="K8" s="136">
        <v>11</v>
      </c>
      <c r="L8" s="136">
        <v>12</v>
      </c>
      <c r="M8" s="136">
        <v>13</v>
      </c>
      <c r="N8" s="136">
        <v>14</v>
      </c>
      <c r="O8" s="136">
        <v>15</v>
      </c>
      <c r="P8" s="136">
        <v>16</v>
      </c>
      <c r="Q8" s="136">
        <v>17</v>
      </c>
      <c r="R8" s="136">
        <v>18</v>
      </c>
      <c r="S8" s="136">
        <v>19</v>
      </c>
      <c r="T8" s="136">
        <v>20</v>
      </c>
      <c r="U8" s="136">
        <v>21</v>
      </c>
      <c r="V8" s="136">
        <v>22</v>
      </c>
      <c r="W8" s="136">
        <v>23</v>
      </c>
    </row>
    <row r="9" ht="21" customHeight="1" spans="1:23">
      <c r="A9" s="137" t="s">
        <v>71</v>
      </c>
      <c r="B9" s="137"/>
      <c r="C9" s="137"/>
      <c r="D9" s="137"/>
      <c r="E9" s="137"/>
      <c r="F9" s="137"/>
      <c r="G9" s="137"/>
      <c r="H9" s="23">
        <v>15719770.5</v>
      </c>
      <c r="I9" s="23">
        <v>15719770.5</v>
      </c>
      <c r="J9" s="23"/>
      <c r="K9" s="23"/>
      <c r="L9" s="23">
        <v>15719770.5</v>
      </c>
      <c r="M9" s="23"/>
      <c r="N9" s="23"/>
      <c r="O9" s="23"/>
      <c r="P9" s="23"/>
      <c r="Q9" s="23"/>
      <c r="R9" s="23"/>
      <c r="S9" s="23"/>
      <c r="T9" s="23"/>
      <c r="U9" s="23"/>
      <c r="V9" s="23"/>
      <c r="W9" s="23"/>
    </row>
    <row r="10" ht="21" customHeight="1" spans="1:23">
      <c r="A10" s="138" t="s">
        <v>71</v>
      </c>
      <c r="B10" s="21"/>
      <c r="C10" s="21"/>
      <c r="D10" s="21"/>
      <c r="E10" s="21"/>
      <c r="F10" s="21"/>
      <c r="G10" s="21"/>
      <c r="H10" s="23">
        <v>10147986.89</v>
      </c>
      <c r="I10" s="23">
        <v>10147986.89</v>
      </c>
      <c r="J10" s="23"/>
      <c r="K10" s="23"/>
      <c r="L10" s="23">
        <v>10147986.89</v>
      </c>
      <c r="M10" s="23"/>
      <c r="N10" s="23"/>
      <c r="O10" s="23"/>
      <c r="P10" s="23"/>
      <c r="Q10" s="23"/>
      <c r="R10" s="23"/>
      <c r="S10" s="23"/>
      <c r="T10" s="23"/>
      <c r="U10" s="23"/>
      <c r="V10" s="23"/>
      <c r="W10" s="23"/>
    </row>
    <row r="11" ht="21" customHeight="1" spans="1:23">
      <c r="A11" s="25"/>
      <c r="B11" s="21" t="s">
        <v>220</v>
      </c>
      <c r="C11" s="21" t="s">
        <v>221</v>
      </c>
      <c r="D11" s="21" t="s">
        <v>117</v>
      </c>
      <c r="E11" s="21" t="s">
        <v>118</v>
      </c>
      <c r="F11" s="21" t="s">
        <v>222</v>
      </c>
      <c r="G11" s="21" t="s">
        <v>223</v>
      </c>
      <c r="H11" s="23">
        <v>660372</v>
      </c>
      <c r="I11" s="23">
        <v>660372</v>
      </c>
      <c r="J11" s="23"/>
      <c r="K11" s="23"/>
      <c r="L11" s="23">
        <v>660372</v>
      </c>
      <c r="M11" s="23"/>
      <c r="N11" s="23"/>
      <c r="O11" s="23"/>
      <c r="P11" s="23"/>
      <c r="Q11" s="23"/>
      <c r="R11" s="23"/>
      <c r="S11" s="23"/>
      <c r="T11" s="23"/>
      <c r="U11" s="23"/>
      <c r="V11" s="23"/>
      <c r="W11" s="23"/>
    </row>
    <row r="12" ht="21" customHeight="1" spans="1:23">
      <c r="A12" s="25"/>
      <c r="B12" s="21" t="s">
        <v>224</v>
      </c>
      <c r="C12" s="21" t="s">
        <v>225</v>
      </c>
      <c r="D12" s="21" t="s">
        <v>133</v>
      </c>
      <c r="E12" s="21" t="s">
        <v>134</v>
      </c>
      <c r="F12" s="21" t="s">
        <v>222</v>
      </c>
      <c r="G12" s="21" t="s">
        <v>223</v>
      </c>
      <c r="H12" s="23">
        <v>2055000</v>
      </c>
      <c r="I12" s="23">
        <v>2055000</v>
      </c>
      <c r="J12" s="23"/>
      <c r="K12" s="23"/>
      <c r="L12" s="23">
        <v>2055000</v>
      </c>
      <c r="M12" s="23"/>
      <c r="N12" s="23"/>
      <c r="O12" s="23"/>
      <c r="P12" s="23"/>
      <c r="Q12" s="23"/>
      <c r="R12" s="23"/>
      <c r="S12" s="23"/>
      <c r="T12" s="23"/>
      <c r="U12" s="23"/>
      <c r="V12" s="23"/>
      <c r="W12" s="23"/>
    </row>
    <row r="13" ht="21" customHeight="1" spans="1:23">
      <c r="A13" s="25"/>
      <c r="B13" s="21" t="s">
        <v>220</v>
      </c>
      <c r="C13" s="21" t="s">
        <v>221</v>
      </c>
      <c r="D13" s="21" t="s">
        <v>117</v>
      </c>
      <c r="E13" s="21" t="s">
        <v>118</v>
      </c>
      <c r="F13" s="21" t="s">
        <v>226</v>
      </c>
      <c r="G13" s="21" t="s">
        <v>227</v>
      </c>
      <c r="H13" s="23">
        <v>816440.88</v>
      </c>
      <c r="I13" s="23">
        <v>816440.88</v>
      </c>
      <c r="J13" s="23"/>
      <c r="K13" s="23"/>
      <c r="L13" s="23">
        <v>816440.88</v>
      </c>
      <c r="M13" s="23"/>
      <c r="N13" s="23"/>
      <c r="O13" s="23"/>
      <c r="P13" s="23"/>
      <c r="Q13" s="23"/>
      <c r="R13" s="23"/>
      <c r="S13" s="23"/>
      <c r="T13" s="23"/>
      <c r="U13" s="23"/>
      <c r="V13" s="23"/>
      <c r="W13" s="23"/>
    </row>
    <row r="14" ht="21" customHeight="1" spans="1:23">
      <c r="A14" s="25"/>
      <c r="B14" s="21" t="s">
        <v>224</v>
      </c>
      <c r="C14" s="21" t="s">
        <v>225</v>
      </c>
      <c r="D14" s="21" t="s">
        <v>133</v>
      </c>
      <c r="E14" s="21" t="s">
        <v>134</v>
      </c>
      <c r="F14" s="21" t="s">
        <v>226</v>
      </c>
      <c r="G14" s="21" t="s">
        <v>227</v>
      </c>
      <c r="H14" s="23">
        <v>235380</v>
      </c>
      <c r="I14" s="23">
        <v>235380</v>
      </c>
      <c r="J14" s="23"/>
      <c r="K14" s="23"/>
      <c r="L14" s="23">
        <v>235380</v>
      </c>
      <c r="M14" s="23"/>
      <c r="N14" s="23"/>
      <c r="O14" s="23"/>
      <c r="P14" s="23"/>
      <c r="Q14" s="23"/>
      <c r="R14" s="23"/>
      <c r="S14" s="23"/>
      <c r="T14" s="23"/>
      <c r="U14" s="23"/>
      <c r="V14" s="23"/>
      <c r="W14" s="23"/>
    </row>
    <row r="15" ht="21" customHeight="1" spans="1:23">
      <c r="A15" s="25"/>
      <c r="B15" s="21" t="s">
        <v>220</v>
      </c>
      <c r="C15" s="21" t="s">
        <v>221</v>
      </c>
      <c r="D15" s="21" t="s">
        <v>228</v>
      </c>
      <c r="E15" s="21" t="s">
        <v>118</v>
      </c>
      <c r="F15" s="21" t="s">
        <v>226</v>
      </c>
      <c r="G15" s="21" t="s">
        <v>227</v>
      </c>
      <c r="H15" s="23"/>
      <c r="I15" s="23"/>
      <c r="J15" s="23"/>
      <c r="K15" s="23"/>
      <c r="L15" s="23"/>
      <c r="M15" s="23"/>
      <c r="N15" s="23"/>
      <c r="O15" s="23"/>
      <c r="P15" s="23"/>
      <c r="Q15" s="23"/>
      <c r="R15" s="23"/>
      <c r="S15" s="23"/>
      <c r="T15" s="23"/>
      <c r="U15" s="23"/>
      <c r="V15" s="23"/>
      <c r="W15" s="23"/>
    </row>
    <row r="16" ht="21" customHeight="1" spans="1:23">
      <c r="A16" s="25"/>
      <c r="B16" s="21" t="s">
        <v>224</v>
      </c>
      <c r="C16" s="21" t="s">
        <v>225</v>
      </c>
      <c r="D16" s="21" t="s">
        <v>229</v>
      </c>
      <c r="E16" s="21" t="s">
        <v>230</v>
      </c>
      <c r="F16" s="21" t="s">
        <v>226</v>
      </c>
      <c r="G16" s="21" t="s">
        <v>227</v>
      </c>
      <c r="H16" s="23"/>
      <c r="I16" s="23"/>
      <c r="J16" s="23"/>
      <c r="K16" s="23"/>
      <c r="L16" s="23"/>
      <c r="M16" s="23"/>
      <c r="N16" s="23"/>
      <c r="O16" s="23"/>
      <c r="P16" s="23"/>
      <c r="Q16" s="23"/>
      <c r="R16" s="23"/>
      <c r="S16" s="23"/>
      <c r="T16" s="23"/>
      <c r="U16" s="23"/>
      <c r="V16" s="23"/>
      <c r="W16" s="23"/>
    </row>
    <row r="17" ht="21" customHeight="1" spans="1:23">
      <c r="A17" s="25"/>
      <c r="B17" s="21" t="s">
        <v>220</v>
      </c>
      <c r="C17" s="21" t="s">
        <v>221</v>
      </c>
      <c r="D17" s="21" t="s">
        <v>117</v>
      </c>
      <c r="E17" s="21" t="s">
        <v>118</v>
      </c>
      <c r="F17" s="21" t="s">
        <v>231</v>
      </c>
      <c r="G17" s="21" t="s">
        <v>232</v>
      </c>
      <c r="H17" s="23">
        <v>55031</v>
      </c>
      <c r="I17" s="23">
        <v>55031</v>
      </c>
      <c r="J17" s="23"/>
      <c r="K17" s="23"/>
      <c r="L17" s="23">
        <v>55031</v>
      </c>
      <c r="M17" s="23"/>
      <c r="N17" s="23"/>
      <c r="O17" s="23"/>
      <c r="P17" s="23"/>
      <c r="Q17" s="23"/>
      <c r="R17" s="23"/>
      <c r="S17" s="23"/>
      <c r="T17" s="23"/>
      <c r="U17" s="23"/>
      <c r="V17" s="23"/>
      <c r="W17" s="23"/>
    </row>
    <row r="18" ht="21" customHeight="1" spans="1:23">
      <c r="A18" s="25"/>
      <c r="B18" s="21" t="s">
        <v>233</v>
      </c>
      <c r="C18" s="21" t="s">
        <v>234</v>
      </c>
      <c r="D18" s="21" t="s">
        <v>117</v>
      </c>
      <c r="E18" s="21" t="s">
        <v>118</v>
      </c>
      <c r="F18" s="21" t="s">
        <v>231</v>
      </c>
      <c r="G18" s="21" t="s">
        <v>232</v>
      </c>
      <c r="H18" s="23">
        <v>278520</v>
      </c>
      <c r="I18" s="23">
        <v>278520</v>
      </c>
      <c r="J18" s="23"/>
      <c r="K18" s="23"/>
      <c r="L18" s="23">
        <v>278520</v>
      </c>
      <c r="M18" s="23"/>
      <c r="N18" s="23"/>
      <c r="O18" s="23"/>
      <c r="P18" s="23"/>
      <c r="Q18" s="23"/>
      <c r="R18" s="23"/>
      <c r="S18" s="23"/>
      <c r="T18" s="23"/>
      <c r="U18" s="23"/>
      <c r="V18" s="23"/>
      <c r="W18" s="23"/>
    </row>
    <row r="19" ht="21" customHeight="1" spans="1:23">
      <c r="A19" s="25"/>
      <c r="B19" s="21" t="s">
        <v>224</v>
      </c>
      <c r="C19" s="21" t="s">
        <v>225</v>
      </c>
      <c r="D19" s="21" t="s">
        <v>133</v>
      </c>
      <c r="E19" s="21" t="s">
        <v>134</v>
      </c>
      <c r="F19" s="21" t="s">
        <v>235</v>
      </c>
      <c r="G19" s="21" t="s">
        <v>236</v>
      </c>
      <c r="H19" s="23">
        <v>1388780.64</v>
      </c>
      <c r="I19" s="23">
        <v>1388780.64</v>
      </c>
      <c r="J19" s="23"/>
      <c r="K19" s="23"/>
      <c r="L19" s="23">
        <v>1388780.64</v>
      </c>
      <c r="M19" s="23"/>
      <c r="N19" s="23"/>
      <c r="O19" s="23"/>
      <c r="P19" s="23"/>
      <c r="Q19" s="23"/>
      <c r="R19" s="23"/>
      <c r="S19" s="23"/>
      <c r="T19" s="23"/>
      <c r="U19" s="23"/>
      <c r="V19" s="23"/>
      <c r="W19" s="23"/>
    </row>
    <row r="20" ht="21" customHeight="1" spans="1:23">
      <c r="A20" s="25"/>
      <c r="B20" s="21" t="s">
        <v>237</v>
      </c>
      <c r="C20" s="21" t="s">
        <v>238</v>
      </c>
      <c r="D20" s="21" t="s">
        <v>133</v>
      </c>
      <c r="E20" s="21" t="s">
        <v>134</v>
      </c>
      <c r="F20" s="21" t="s">
        <v>235</v>
      </c>
      <c r="G20" s="21" t="s">
        <v>236</v>
      </c>
      <c r="H20" s="23">
        <v>810000</v>
      </c>
      <c r="I20" s="23">
        <v>810000</v>
      </c>
      <c r="J20" s="23"/>
      <c r="K20" s="23"/>
      <c r="L20" s="23">
        <v>810000</v>
      </c>
      <c r="M20" s="23"/>
      <c r="N20" s="23"/>
      <c r="O20" s="23"/>
      <c r="P20" s="23"/>
      <c r="Q20" s="23"/>
      <c r="R20" s="23"/>
      <c r="S20" s="23"/>
      <c r="T20" s="23"/>
      <c r="U20" s="23"/>
      <c r="V20" s="23"/>
      <c r="W20" s="23"/>
    </row>
    <row r="21" ht="21" customHeight="1" spans="1:23">
      <c r="A21" s="25"/>
      <c r="B21" s="21" t="s">
        <v>224</v>
      </c>
      <c r="C21" s="21" t="s">
        <v>225</v>
      </c>
      <c r="D21" s="21" t="s">
        <v>133</v>
      </c>
      <c r="E21" s="21" t="s">
        <v>134</v>
      </c>
      <c r="F21" s="21" t="s">
        <v>235</v>
      </c>
      <c r="G21" s="21" t="s">
        <v>236</v>
      </c>
      <c r="H21" s="23">
        <v>483300</v>
      </c>
      <c r="I21" s="23">
        <v>483300</v>
      </c>
      <c r="J21" s="23"/>
      <c r="K21" s="23"/>
      <c r="L21" s="23">
        <v>483300</v>
      </c>
      <c r="M21" s="23"/>
      <c r="N21" s="23"/>
      <c r="O21" s="23"/>
      <c r="P21" s="23"/>
      <c r="Q21" s="23"/>
      <c r="R21" s="23"/>
      <c r="S21" s="23"/>
      <c r="T21" s="23"/>
      <c r="U21" s="23"/>
      <c r="V21" s="23"/>
      <c r="W21" s="23"/>
    </row>
    <row r="22" ht="21" customHeight="1" spans="1:23">
      <c r="A22" s="25"/>
      <c r="B22" s="21" t="s">
        <v>239</v>
      </c>
      <c r="C22" s="21" t="s">
        <v>240</v>
      </c>
      <c r="D22" s="21" t="s">
        <v>97</v>
      </c>
      <c r="E22" s="21" t="s">
        <v>98</v>
      </c>
      <c r="F22" s="21" t="s">
        <v>241</v>
      </c>
      <c r="G22" s="21" t="s">
        <v>242</v>
      </c>
      <c r="H22" s="23">
        <v>946846.96</v>
      </c>
      <c r="I22" s="23">
        <v>946846.96</v>
      </c>
      <c r="J22" s="23"/>
      <c r="K22" s="23"/>
      <c r="L22" s="23">
        <v>946846.96</v>
      </c>
      <c r="M22" s="23"/>
      <c r="N22" s="23"/>
      <c r="O22" s="23"/>
      <c r="P22" s="23"/>
      <c r="Q22" s="23"/>
      <c r="R22" s="23"/>
      <c r="S22" s="23"/>
      <c r="T22" s="23"/>
      <c r="U22" s="23"/>
      <c r="V22" s="23"/>
      <c r="W22" s="23"/>
    </row>
    <row r="23" ht="21" customHeight="1" spans="1:23">
      <c r="A23" s="25"/>
      <c r="B23" s="21" t="s">
        <v>239</v>
      </c>
      <c r="C23" s="21" t="s">
        <v>240</v>
      </c>
      <c r="D23" s="21" t="s">
        <v>243</v>
      </c>
      <c r="E23" s="21" t="s">
        <v>244</v>
      </c>
      <c r="F23" s="21" t="s">
        <v>245</v>
      </c>
      <c r="G23" s="21" t="s">
        <v>246</v>
      </c>
      <c r="H23" s="23"/>
      <c r="I23" s="23"/>
      <c r="J23" s="23"/>
      <c r="K23" s="23"/>
      <c r="L23" s="23"/>
      <c r="M23" s="23"/>
      <c r="N23" s="23"/>
      <c r="O23" s="23"/>
      <c r="P23" s="23"/>
      <c r="Q23" s="23"/>
      <c r="R23" s="23"/>
      <c r="S23" s="23"/>
      <c r="T23" s="23"/>
      <c r="U23" s="23"/>
      <c r="V23" s="23"/>
      <c r="W23" s="23"/>
    </row>
    <row r="24" ht="21" customHeight="1" spans="1:23">
      <c r="A24" s="25"/>
      <c r="B24" s="21" t="s">
        <v>239</v>
      </c>
      <c r="C24" s="21" t="s">
        <v>240</v>
      </c>
      <c r="D24" s="21" t="s">
        <v>107</v>
      </c>
      <c r="E24" s="21" t="s">
        <v>108</v>
      </c>
      <c r="F24" s="21" t="s">
        <v>247</v>
      </c>
      <c r="G24" s="21" t="s">
        <v>248</v>
      </c>
      <c r="H24" s="23">
        <v>420163.34</v>
      </c>
      <c r="I24" s="23">
        <v>420163.34</v>
      </c>
      <c r="J24" s="23"/>
      <c r="K24" s="23"/>
      <c r="L24" s="23">
        <v>420163.34</v>
      </c>
      <c r="M24" s="23"/>
      <c r="N24" s="23"/>
      <c r="O24" s="23"/>
      <c r="P24" s="23"/>
      <c r="Q24" s="23"/>
      <c r="R24" s="23"/>
      <c r="S24" s="23"/>
      <c r="T24" s="23"/>
      <c r="U24" s="23"/>
      <c r="V24" s="23"/>
      <c r="W24" s="23"/>
    </row>
    <row r="25" ht="21" customHeight="1" spans="1:23">
      <c r="A25" s="25"/>
      <c r="B25" s="21" t="s">
        <v>239</v>
      </c>
      <c r="C25" s="21" t="s">
        <v>240</v>
      </c>
      <c r="D25" s="21" t="s">
        <v>109</v>
      </c>
      <c r="E25" s="21" t="s">
        <v>110</v>
      </c>
      <c r="F25" s="21" t="s">
        <v>247</v>
      </c>
      <c r="G25" s="21" t="s">
        <v>248</v>
      </c>
      <c r="H25" s="23"/>
      <c r="I25" s="23"/>
      <c r="J25" s="23"/>
      <c r="K25" s="23"/>
      <c r="L25" s="23"/>
      <c r="M25" s="23"/>
      <c r="N25" s="23"/>
      <c r="O25" s="23"/>
      <c r="P25" s="23"/>
      <c r="Q25" s="23"/>
      <c r="R25" s="23"/>
      <c r="S25" s="23"/>
      <c r="T25" s="23"/>
      <c r="U25" s="23"/>
      <c r="V25" s="23"/>
      <c r="W25" s="23"/>
    </row>
    <row r="26" ht="21" customHeight="1" spans="1:23">
      <c r="A26" s="25"/>
      <c r="B26" s="21" t="s">
        <v>239</v>
      </c>
      <c r="C26" s="21" t="s">
        <v>240</v>
      </c>
      <c r="D26" s="21" t="s">
        <v>111</v>
      </c>
      <c r="E26" s="21" t="s">
        <v>112</v>
      </c>
      <c r="F26" s="21" t="s">
        <v>249</v>
      </c>
      <c r="G26" s="21" t="s">
        <v>250</v>
      </c>
      <c r="H26" s="23">
        <v>11835.59</v>
      </c>
      <c r="I26" s="23">
        <v>11835.59</v>
      </c>
      <c r="J26" s="23"/>
      <c r="K26" s="23"/>
      <c r="L26" s="23">
        <v>11835.59</v>
      </c>
      <c r="M26" s="23"/>
      <c r="N26" s="23"/>
      <c r="O26" s="23"/>
      <c r="P26" s="23"/>
      <c r="Q26" s="23"/>
      <c r="R26" s="23"/>
      <c r="S26" s="23"/>
      <c r="T26" s="23"/>
      <c r="U26" s="23"/>
      <c r="V26" s="23"/>
      <c r="W26" s="23"/>
    </row>
    <row r="27" ht="21" customHeight="1" spans="1:23">
      <c r="A27" s="25"/>
      <c r="B27" s="21" t="s">
        <v>239</v>
      </c>
      <c r="C27" s="21" t="s">
        <v>240</v>
      </c>
      <c r="D27" s="21" t="s">
        <v>117</v>
      </c>
      <c r="E27" s="21" t="s">
        <v>118</v>
      </c>
      <c r="F27" s="21" t="s">
        <v>249</v>
      </c>
      <c r="G27" s="21" t="s">
        <v>250</v>
      </c>
      <c r="H27" s="23">
        <v>29137.22</v>
      </c>
      <c r="I27" s="23">
        <v>29137.22</v>
      </c>
      <c r="J27" s="23"/>
      <c r="K27" s="23"/>
      <c r="L27" s="23">
        <v>29137.22</v>
      </c>
      <c r="M27" s="23"/>
      <c r="N27" s="23"/>
      <c r="O27" s="23"/>
      <c r="P27" s="23"/>
      <c r="Q27" s="23"/>
      <c r="R27" s="23"/>
      <c r="S27" s="23"/>
      <c r="T27" s="23"/>
      <c r="U27" s="23"/>
      <c r="V27" s="23"/>
      <c r="W27" s="23"/>
    </row>
    <row r="28" ht="21" customHeight="1" spans="1:23">
      <c r="A28" s="25"/>
      <c r="B28" s="21" t="s">
        <v>239</v>
      </c>
      <c r="C28" s="21" t="s">
        <v>240</v>
      </c>
      <c r="D28" s="21" t="s">
        <v>111</v>
      </c>
      <c r="E28" s="21" t="s">
        <v>112</v>
      </c>
      <c r="F28" s="21" t="s">
        <v>249</v>
      </c>
      <c r="G28" s="21" t="s">
        <v>250</v>
      </c>
      <c r="H28" s="23">
        <v>28210</v>
      </c>
      <c r="I28" s="23">
        <v>28210</v>
      </c>
      <c r="J28" s="23"/>
      <c r="K28" s="23"/>
      <c r="L28" s="23">
        <v>28210</v>
      </c>
      <c r="M28" s="23"/>
      <c r="N28" s="23"/>
      <c r="O28" s="23"/>
      <c r="P28" s="23"/>
      <c r="Q28" s="23"/>
      <c r="R28" s="23"/>
      <c r="S28" s="23"/>
      <c r="T28" s="23"/>
      <c r="U28" s="23"/>
      <c r="V28" s="23"/>
      <c r="W28" s="23"/>
    </row>
    <row r="29" ht="21" customHeight="1" spans="1:23">
      <c r="A29" s="25"/>
      <c r="B29" s="21" t="s">
        <v>251</v>
      </c>
      <c r="C29" s="21" t="s">
        <v>140</v>
      </c>
      <c r="D29" s="21" t="s">
        <v>139</v>
      </c>
      <c r="E29" s="21" t="s">
        <v>140</v>
      </c>
      <c r="F29" s="21" t="s">
        <v>252</v>
      </c>
      <c r="G29" s="21" t="s">
        <v>140</v>
      </c>
      <c r="H29" s="23">
        <v>710135.22</v>
      </c>
      <c r="I29" s="23">
        <v>710135.22</v>
      </c>
      <c r="J29" s="23"/>
      <c r="K29" s="23"/>
      <c r="L29" s="23">
        <v>710135.22</v>
      </c>
      <c r="M29" s="23"/>
      <c r="N29" s="23"/>
      <c r="O29" s="23"/>
      <c r="P29" s="23"/>
      <c r="Q29" s="23"/>
      <c r="R29" s="23"/>
      <c r="S29" s="23"/>
      <c r="T29" s="23"/>
      <c r="U29" s="23"/>
      <c r="V29" s="23"/>
      <c r="W29" s="23"/>
    </row>
    <row r="30" ht="21" customHeight="1" spans="1:23">
      <c r="A30" s="25"/>
      <c r="B30" s="21" t="s">
        <v>253</v>
      </c>
      <c r="C30" s="21" t="s">
        <v>254</v>
      </c>
      <c r="D30" s="21" t="s">
        <v>117</v>
      </c>
      <c r="E30" s="21" t="s">
        <v>118</v>
      </c>
      <c r="F30" s="21" t="s">
        <v>255</v>
      </c>
      <c r="G30" s="21" t="s">
        <v>256</v>
      </c>
      <c r="H30" s="23">
        <v>70272</v>
      </c>
      <c r="I30" s="23">
        <v>70272</v>
      </c>
      <c r="J30" s="23"/>
      <c r="K30" s="23"/>
      <c r="L30" s="23">
        <v>70272</v>
      </c>
      <c r="M30" s="23"/>
      <c r="N30" s="23"/>
      <c r="O30" s="23"/>
      <c r="P30" s="23"/>
      <c r="Q30" s="23"/>
      <c r="R30" s="23"/>
      <c r="S30" s="23"/>
      <c r="T30" s="23"/>
      <c r="U30" s="23"/>
      <c r="V30" s="23"/>
      <c r="W30" s="23"/>
    </row>
    <row r="31" ht="21" customHeight="1" spans="1:23">
      <c r="A31" s="25"/>
      <c r="B31" s="21" t="s">
        <v>257</v>
      </c>
      <c r="C31" s="21" t="s">
        <v>258</v>
      </c>
      <c r="D31" s="21" t="s">
        <v>117</v>
      </c>
      <c r="E31" s="21" t="s">
        <v>118</v>
      </c>
      <c r="F31" s="21" t="s">
        <v>259</v>
      </c>
      <c r="G31" s="21" t="s">
        <v>260</v>
      </c>
      <c r="H31" s="23">
        <v>42000</v>
      </c>
      <c r="I31" s="23">
        <v>42000</v>
      </c>
      <c r="J31" s="23"/>
      <c r="K31" s="23"/>
      <c r="L31" s="23">
        <v>42000</v>
      </c>
      <c r="M31" s="23"/>
      <c r="N31" s="23"/>
      <c r="O31" s="23"/>
      <c r="P31" s="23"/>
      <c r="Q31" s="23"/>
      <c r="R31" s="23"/>
      <c r="S31" s="23"/>
      <c r="T31" s="23"/>
      <c r="U31" s="23"/>
      <c r="V31" s="23"/>
      <c r="W31" s="23"/>
    </row>
    <row r="32" ht="21" customHeight="1" spans="1:23">
      <c r="A32" s="25"/>
      <c r="B32" s="21" t="s">
        <v>257</v>
      </c>
      <c r="C32" s="21" t="s">
        <v>258</v>
      </c>
      <c r="D32" s="21" t="s">
        <v>133</v>
      </c>
      <c r="E32" s="21" t="s">
        <v>134</v>
      </c>
      <c r="F32" s="21" t="s">
        <v>261</v>
      </c>
      <c r="G32" s="21" t="s">
        <v>262</v>
      </c>
      <c r="H32" s="23">
        <v>33000</v>
      </c>
      <c r="I32" s="23">
        <v>33000</v>
      </c>
      <c r="J32" s="23"/>
      <c r="K32" s="23"/>
      <c r="L32" s="23">
        <v>33000</v>
      </c>
      <c r="M32" s="23"/>
      <c r="N32" s="23"/>
      <c r="O32" s="23"/>
      <c r="P32" s="23"/>
      <c r="Q32" s="23"/>
      <c r="R32" s="23"/>
      <c r="S32" s="23"/>
      <c r="T32" s="23"/>
      <c r="U32" s="23"/>
      <c r="V32" s="23"/>
      <c r="W32" s="23"/>
    </row>
    <row r="33" ht="21" customHeight="1" spans="1:23">
      <c r="A33" s="25"/>
      <c r="B33" s="21" t="s">
        <v>257</v>
      </c>
      <c r="C33" s="21" t="s">
        <v>258</v>
      </c>
      <c r="D33" s="21" t="s">
        <v>133</v>
      </c>
      <c r="E33" s="21" t="s">
        <v>134</v>
      </c>
      <c r="F33" s="21" t="s">
        <v>263</v>
      </c>
      <c r="G33" s="21" t="s">
        <v>264</v>
      </c>
      <c r="H33" s="23">
        <v>20000</v>
      </c>
      <c r="I33" s="23">
        <v>20000</v>
      </c>
      <c r="J33" s="23"/>
      <c r="K33" s="23"/>
      <c r="L33" s="23">
        <v>20000</v>
      </c>
      <c r="M33" s="23"/>
      <c r="N33" s="23"/>
      <c r="O33" s="23"/>
      <c r="P33" s="23"/>
      <c r="Q33" s="23"/>
      <c r="R33" s="23"/>
      <c r="S33" s="23"/>
      <c r="T33" s="23"/>
      <c r="U33" s="23"/>
      <c r="V33" s="23"/>
      <c r="W33" s="23"/>
    </row>
    <row r="34" ht="21" customHeight="1" spans="1:23">
      <c r="A34" s="25"/>
      <c r="B34" s="21" t="s">
        <v>257</v>
      </c>
      <c r="C34" s="21" t="s">
        <v>258</v>
      </c>
      <c r="D34" s="21" t="s">
        <v>133</v>
      </c>
      <c r="E34" s="21" t="s">
        <v>134</v>
      </c>
      <c r="F34" s="21" t="s">
        <v>265</v>
      </c>
      <c r="G34" s="21" t="s">
        <v>266</v>
      </c>
      <c r="H34" s="23">
        <v>32000</v>
      </c>
      <c r="I34" s="23">
        <v>32000</v>
      </c>
      <c r="J34" s="23"/>
      <c r="K34" s="23"/>
      <c r="L34" s="23">
        <v>32000</v>
      </c>
      <c r="M34" s="23"/>
      <c r="N34" s="23"/>
      <c r="O34" s="23"/>
      <c r="P34" s="23"/>
      <c r="Q34" s="23"/>
      <c r="R34" s="23"/>
      <c r="S34" s="23"/>
      <c r="T34" s="23"/>
      <c r="U34" s="23"/>
      <c r="V34" s="23"/>
      <c r="W34" s="23"/>
    </row>
    <row r="35" ht="21" customHeight="1" spans="1:23">
      <c r="A35" s="25"/>
      <c r="B35" s="21" t="s">
        <v>267</v>
      </c>
      <c r="C35" s="21" t="s">
        <v>268</v>
      </c>
      <c r="D35" s="21" t="s">
        <v>133</v>
      </c>
      <c r="E35" s="21" t="s">
        <v>134</v>
      </c>
      <c r="F35" s="21" t="s">
        <v>269</v>
      </c>
      <c r="G35" s="21" t="s">
        <v>195</v>
      </c>
      <c r="H35" s="23">
        <v>30000</v>
      </c>
      <c r="I35" s="23">
        <v>30000</v>
      </c>
      <c r="J35" s="23"/>
      <c r="K35" s="23"/>
      <c r="L35" s="23">
        <v>30000</v>
      </c>
      <c r="M35" s="23"/>
      <c r="N35" s="23"/>
      <c r="O35" s="23"/>
      <c r="P35" s="23"/>
      <c r="Q35" s="23"/>
      <c r="R35" s="23"/>
      <c r="S35" s="23"/>
      <c r="T35" s="23"/>
      <c r="U35" s="23"/>
      <c r="V35" s="23"/>
      <c r="W35" s="23"/>
    </row>
    <row r="36" ht="21" customHeight="1" spans="1:23">
      <c r="A36" s="25"/>
      <c r="B36" s="21" t="s">
        <v>257</v>
      </c>
      <c r="C36" s="21" t="s">
        <v>258</v>
      </c>
      <c r="D36" s="21" t="s">
        <v>133</v>
      </c>
      <c r="E36" s="21" t="s">
        <v>134</v>
      </c>
      <c r="F36" s="21" t="s">
        <v>270</v>
      </c>
      <c r="G36" s="21" t="s">
        <v>271</v>
      </c>
      <c r="H36" s="23">
        <v>10000</v>
      </c>
      <c r="I36" s="23">
        <v>10000</v>
      </c>
      <c r="J36" s="23"/>
      <c r="K36" s="23"/>
      <c r="L36" s="23">
        <v>10000</v>
      </c>
      <c r="M36" s="23"/>
      <c r="N36" s="23"/>
      <c r="O36" s="23"/>
      <c r="P36" s="23"/>
      <c r="Q36" s="23"/>
      <c r="R36" s="23"/>
      <c r="S36" s="23"/>
      <c r="T36" s="23"/>
      <c r="U36" s="23"/>
      <c r="V36" s="23"/>
      <c r="W36" s="23"/>
    </row>
    <row r="37" ht="21" customHeight="1" spans="1:23">
      <c r="A37" s="25"/>
      <c r="B37" s="21" t="s">
        <v>257</v>
      </c>
      <c r="C37" s="21" t="s">
        <v>258</v>
      </c>
      <c r="D37" s="21" t="s">
        <v>133</v>
      </c>
      <c r="E37" s="21" t="s">
        <v>134</v>
      </c>
      <c r="F37" s="21" t="s">
        <v>272</v>
      </c>
      <c r="G37" s="21" t="s">
        <v>273</v>
      </c>
      <c r="H37" s="23">
        <v>10000</v>
      </c>
      <c r="I37" s="23">
        <v>10000</v>
      </c>
      <c r="J37" s="23"/>
      <c r="K37" s="23"/>
      <c r="L37" s="23">
        <v>10000</v>
      </c>
      <c r="M37" s="23"/>
      <c r="N37" s="23"/>
      <c r="O37" s="23"/>
      <c r="P37" s="23"/>
      <c r="Q37" s="23"/>
      <c r="R37" s="23"/>
      <c r="S37" s="23"/>
      <c r="T37" s="23"/>
      <c r="U37" s="23"/>
      <c r="V37" s="23"/>
      <c r="W37" s="23"/>
    </row>
    <row r="38" ht="21" customHeight="1" spans="1:23">
      <c r="A38" s="25"/>
      <c r="B38" s="21" t="s">
        <v>257</v>
      </c>
      <c r="C38" s="21" t="s">
        <v>258</v>
      </c>
      <c r="D38" s="21" t="s">
        <v>228</v>
      </c>
      <c r="E38" s="21" t="s">
        <v>118</v>
      </c>
      <c r="F38" s="21" t="s">
        <v>261</v>
      </c>
      <c r="G38" s="21" t="s">
        <v>262</v>
      </c>
      <c r="H38" s="23"/>
      <c r="I38" s="23"/>
      <c r="J38" s="23"/>
      <c r="K38" s="23"/>
      <c r="L38" s="23"/>
      <c r="M38" s="23"/>
      <c r="N38" s="23"/>
      <c r="O38" s="23"/>
      <c r="P38" s="23"/>
      <c r="Q38" s="23"/>
      <c r="R38" s="23"/>
      <c r="S38" s="23"/>
      <c r="T38" s="23"/>
      <c r="U38" s="23"/>
      <c r="V38" s="23"/>
      <c r="W38" s="23"/>
    </row>
    <row r="39" ht="21" customHeight="1" spans="1:23">
      <c r="A39" s="25"/>
      <c r="B39" s="21" t="s">
        <v>274</v>
      </c>
      <c r="C39" s="21" t="s">
        <v>275</v>
      </c>
      <c r="D39" s="21" t="s">
        <v>117</v>
      </c>
      <c r="E39" s="21" t="s">
        <v>118</v>
      </c>
      <c r="F39" s="21" t="s">
        <v>276</v>
      </c>
      <c r="G39" s="21" t="s">
        <v>275</v>
      </c>
      <c r="H39" s="23">
        <v>54307.44</v>
      </c>
      <c r="I39" s="23">
        <v>54307.44</v>
      </c>
      <c r="J39" s="23"/>
      <c r="K39" s="23"/>
      <c r="L39" s="23">
        <v>54307.44</v>
      </c>
      <c r="M39" s="23"/>
      <c r="N39" s="23"/>
      <c r="O39" s="23"/>
      <c r="P39" s="23"/>
      <c r="Q39" s="23"/>
      <c r="R39" s="23"/>
      <c r="S39" s="23"/>
      <c r="T39" s="23"/>
      <c r="U39" s="23"/>
      <c r="V39" s="23"/>
      <c r="W39" s="23"/>
    </row>
    <row r="40" ht="21" customHeight="1" spans="1:23">
      <c r="A40" s="25"/>
      <c r="B40" s="21" t="s">
        <v>277</v>
      </c>
      <c r="C40" s="21" t="s">
        <v>278</v>
      </c>
      <c r="D40" s="21" t="s">
        <v>117</v>
      </c>
      <c r="E40" s="21" t="s">
        <v>118</v>
      </c>
      <c r="F40" s="21" t="s">
        <v>279</v>
      </c>
      <c r="G40" s="21" t="s">
        <v>278</v>
      </c>
      <c r="H40" s="23">
        <v>24000</v>
      </c>
      <c r="I40" s="23">
        <v>24000</v>
      </c>
      <c r="J40" s="23"/>
      <c r="K40" s="23"/>
      <c r="L40" s="23">
        <v>24000</v>
      </c>
      <c r="M40" s="23"/>
      <c r="N40" s="23"/>
      <c r="O40" s="23"/>
      <c r="P40" s="23"/>
      <c r="Q40" s="23"/>
      <c r="R40" s="23"/>
      <c r="S40" s="23"/>
      <c r="T40" s="23"/>
      <c r="U40" s="23"/>
      <c r="V40" s="23"/>
      <c r="W40" s="23"/>
    </row>
    <row r="41" ht="21" customHeight="1" spans="1:23">
      <c r="A41" s="25"/>
      <c r="B41" s="21" t="s">
        <v>280</v>
      </c>
      <c r="C41" s="21" t="s">
        <v>281</v>
      </c>
      <c r="D41" s="21" t="s">
        <v>117</v>
      </c>
      <c r="E41" s="21" t="s">
        <v>118</v>
      </c>
      <c r="F41" s="21" t="s">
        <v>282</v>
      </c>
      <c r="G41" s="21" t="s">
        <v>283</v>
      </c>
      <c r="H41" s="23">
        <v>137400</v>
      </c>
      <c r="I41" s="23">
        <v>137400</v>
      </c>
      <c r="J41" s="23"/>
      <c r="K41" s="23"/>
      <c r="L41" s="23">
        <v>137400</v>
      </c>
      <c r="M41" s="23"/>
      <c r="N41" s="23"/>
      <c r="O41" s="23"/>
      <c r="P41" s="23"/>
      <c r="Q41" s="23"/>
      <c r="R41" s="23"/>
      <c r="S41" s="23"/>
      <c r="T41" s="23"/>
      <c r="U41" s="23"/>
      <c r="V41" s="23"/>
      <c r="W41" s="23"/>
    </row>
    <row r="42" ht="21" customHeight="1" spans="1:23">
      <c r="A42" s="25"/>
      <c r="B42" s="21" t="s">
        <v>284</v>
      </c>
      <c r="C42" s="21" t="s">
        <v>285</v>
      </c>
      <c r="D42" s="21" t="s">
        <v>93</v>
      </c>
      <c r="E42" s="21" t="s">
        <v>94</v>
      </c>
      <c r="F42" s="21" t="s">
        <v>286</v>
      </c>
      <c r="G42" s="21" t="s">
        <v>287</v>
      </c>
      <c r="H42" s="23">
        <v>16000</v>
      </c>
      <c r="I42" s="23">
        <v>16000</v>
      </c>
      <c r="J42" s="23"/>
      <c r="K42" s="23"/>
      <c r="L42" s="23">
        <v>16000</v>
      </c>
      <c r="M42" s="23"/>
      <c r="N42" s="23"/>
      <c r="O42" s="23"/>
      <c r="P42" s="23"/>
      <c r="Q42" s="23"/>
      <c r="R42" s="23"/>
      <c r="S42" s="23"/>
      <c r="T42" s="23"/>
      <c r="U42" s="23"/>
      <c r="V42" s="23"/>
      <c r="W42" s="23"/>
    </row>
    <row r="43" ht="21" customHeight="1" spans="1:23">
      <c r="A43" s="25"/>
      <c r="B43" s="21" t="s">
        <v>288</v>
      </c>
      <c r="C43" s="21" t="s">
        <v>289</v>
      </c>
      <c r="D43" s="21" t="s">
        <v>93</v>
      </c>
      <c r="E43" s="21" t="s">
        <v>94</v>
      </c>
      <c r="F43" s="21" t="s">
        <v>290</v>
      </c>
      <c r="G43" s="21" t="s">
        <v>289</v>
      </c>
      <c r="H43" s="23">
        <v>695478.6</v>
      </c>
      <c r="I43" s="23">
        <v>695478.6</v>
      </c>
      <c r="J43" s="23"/>
      <c r="K43" s="23"/>
      <c r="L43" s="23">
        <v>695478.6</v>
      </c>
      <c r="M43" s="23"/>
      <c r="N43" s="23"/>
      <c r="O43" s="23"/>
      <c r="P43" s="23"/>
      <c r="Q43" s="23"/>
      <c r="R43" s="23"/>
      <c r="S43" s="23"/>
      <c r="T43" s="23"/>
      <c r="U43" s="23"/>
      <c r="V43" s="23"/>
      <c r="W43" s="23"/>
    </row>
    <row r="44" ht="21" customHeight="1" spans="1:23">
      <c r="A44" s="25"/>
      <c r="B44" s="21" t="s">
        <v>291</v>
      </c>
      <c r="C44" s="21" t="s">
        <v>292</v>
      </c>
      <c r="D44" s="21" t="s">
        <v>101</v>
      </c>
      <c r="E44" s="21" t="s">
        <v>102</v>
      </c>
      <c r="F44" s="21" t="s">
        <v>293</v>
      </c>
      <c r="G44" s="21" t="s">
        <v>294</v>
      </c>
      <c r="H44" s="23">
        <v>44376</v>
      </c>
      <c r="I44" s="23">
        <v>44376</v>
      </c>
      <c r="J44" s="23"/>
      <c r="K44" s="23"/>
      <c r="L44" s="23">
        <v>44376</v>
      </c>
      <c r="M44" s="23"/>
      <c r="N44" s="23"/>
      <c r="O44" s="23"/>
      <c r="P44" s="23"/>
      <c r="Q44" s="23"/>
      <c r="R44" s="23"/>
      <c r="S44" s="23"/>
      <c r="T44" s="23"/>
      <c r="U44" s="23"/>
      <c r="V44" s="23"/>
      <c r="W44" s="23"/>
    </row>
    <row r="45" ht="21" customHeight="1" spans="1:23">
      <c r="A45" s="138" t="s">
        <v>74</v>
      </c>
      <c r="B45" s="25"/>
      <c r="C45" s="25"/>
      <c r="D45" s="25"/>
      <c r="E45" s="25"/>
      <c r="F45" s="25"/>
      <c r="G45" s="25"/>
      <c r="H45" s="23">
        <v>3397487.28</v>
      </c>
      <c r="I45" s="23">
        <v>3397487.28</v>
      </c>
      <c r="J45" s="23"/>
      <c r="K45" s="23"/>
      <c r="L45" s="23">
        <v>3397487.28</v>
      </c>
      <c r="M45" s="23"/>
      <c r="N45" s="23"/>
      <c r="O45" s="23"/>
      <c r="P45" s="23"/>
      <c r="Q45" s="23"/>
      <c r="R45" s="23"/>
      <c r="S45" s="23"/>
      <c r="T45" s="23"/>
      <c r="U45" s="23"/>
      <c r="V45" s="23"/>
      <c r="W45" s="23"/>
    </row>
    <row r="46" ht="21" customHeight="1" spans="1:23">
      <c r="A46" s="25"/>
      <c r="B46" s="21" t="s">
        <v>295</v>
      </c>
      <c r="C46" s="21" t="s">
        <v>225</v>
      </c>
      <c r="D46" s="21" t="s">
        <v>133</v>
      </c>
      <c r="E46" s="21" t="s">
        <v>134</v>
      </c>
      <c r="F46" s="21" t="s">
        <v>222</v>
      </c>
      <c r="G46" s="21" t="s">
        <v>223</v>
      </c>
      <c r="H46" s="23">
        <v>1015848</v>
      </c>
      <c r="I46" s="23">
        <v>1015848</v>
      </c>
      <c r="J46" s="23"/>
      <c r="K46" s="23"/>
      <c r="L46" s="23">
        <v>1015848</v>
      </c>
      <c r="M46" s="23"/>
      <c r="N46" s="23"/>
      <c r="O46" s="23"/>
      <c r="P46" s="23"/>
      <c r="Q46" s="23"/>
      <c r="R46" s="23"/>
      <c r="S46" s="23"/>
      <c r="T46" s="23"/>
      <c r="U46" s="23"/>
      <c r="V46" s="23"/>
      <c r="W46" s="23"/>
    </row>
    <row r="47" ht="21" customHeight="1" spans="1:23">
      <c r="A47" s="25"/>
      <c r="B47" s="21" t="s">
        <v>295</v>
      </c>
      <c r="C47" s="21" t="s">
        <v>225</v>
      </c>
      <c r="D47" s="21" t="s">
        <v>133</v>
      </c>
      <c r="E47" s="21" t="s">
        <v>134</v>
      </c>
      <c r="F47" s="21" t="s">
        <v>226</v>
      </c>
      <c r="G47" s="21" t="s">
        <v>227</v>
      </c>
      <c r="H47" s="23">
        <v>112680</v>
      </c>
      <c r="I47" s="23">
        <v>112680</v>
      </c>
      <c r="J47" s="23"/>
      <c r="K47" s="23"/>
      <c r="L47" s="23">
        <v>112680</v>
      </c>
      <c r="M47" s="23"/>
      <c r="N47" s="23"/>
      <c r="O47" s="23"/>
      <c r="P47" s="23"/>
      <c r="Q47" s="23"/>
      <c r="R47" s="23"/>
      <c r="S47" s="23"/>
      <c r="T47" s="23"/>
      <c r="U47" s="23"/>
      <c r="V47" s="23"/>
      <c r="W47" s="23"/>
    </row>
    <row r="48" ht="21" customHeight="1" spans="1:23">
      <c r="A48" s="25"/>
      <c r="B48" s="21" t="s">
        <v>295</v>
      </c>
      <c r="C48" s="21" t="s">
        <v>225</v>
      </c>
      <c r="D48" s="21" t="s">
        <v>229</v>
      </c>
      <c r="E48" s="21" t="s">
        <v>230</v>
      </c>
      <c r="F48" s="21" t="s">
        <v>226</v>
      </c>
      <c r="G48" s="21" t="s">
        <v>227</v>
      </c>
      <c r="H48" s="23"/>
      <c r="I48" s="23"/>
      <c r="J48" s="23"/>
      <c r="K48" s="23"/>
      <c r="L48" s="23"/>
      <c r="M48" s="23"/>
      <c r="N48" s="23"/>
      <c r="O48" s="23"/>
      <c r="P48" s="23"/>
      <c r="Q48" s="23"/>
      <c r="R48" s="23"/>
      <c r="S48" s="23"/>
      <c r="T48" s="23"/>
      <c r="U48" s="23"/>
      <c r="V48" s="23"/>
      <c r="W48" s="23"/>
    </row>
    <row r="49" ht="21" customHeight="1" spans="1:23">
      <c r="A49" s="25"/>
      <c r="B49" s="21" t="s">
        <v>295</v>
      </c>
      <c r="C49" s="21" t="s">
        <v>225</v>
      </c>
      <c r="D49" s="21" t="s">
        <v>133</v>
      </c>
      <c r="E49" s="21" t="s">
        <v>134</v>
      </c>
      <c r="F49" s="21" t="s">
        <v>235</v>
      </c>
      <c r="G49" s="21" t="s">
        <v>236</v>
      </c>
      <c r="H49" s="23">
        <v>664003.56</v>
      </c>
      <c r="I49" s="23">
        <v>664003.56</v>
      </c>
      <c r="J49" s="23"/>
      <c r="K49" s="23"/>
      <c r="L49" s="23">
        <v>664003.56</v>
      </c>
      <c r="M49" s="23"/>
      <c r="N49" s="23"/>
      <c r="O49" s="23"/>
      <c r="P49" s="23"/>
      <c r="Q49" s="23"/>
      <c r="R49" s="23"/>
      <c r="S49" s="23"/>
      <c r="T49" s="23"/>
      <c r="U49" s="23"/>
      <c r="V49" s="23"/>
      <c r="W49" s="23"/>
    </row>
    <row r="50" ht="21" customHeight="1" spans="1:23">
      <c r="A50" s="25"/>
      <c r="B50" s="21" t="s">
        <v>296</v>
      </c>
      <c r="C50" s="21" t="s">
        <v>238</v>
      </c>
      <c r="D50" s="21" t="s">
        <v>133</v>
      </c>
      <c r="E50" s="21" t="s">
        <v>134</v>
      </c>
      <c r="F50" s="21" t="s">
        <v>235</v>
      </c>
      <c r="G50" s="21" t="s">
        <v>236</v>
      </c>
      <c r="H50" s="23">
        <v>396000</v>
      </c>
      <c r="I50" s="23">
        <v>396000</v>
      </c>
      <c r="J50" s="23"/>
      <c r="K50" s="23"/>
      <c r="L50" s="23">
        <v>396000</v>
      </c>
      <c r="M50" s="23"/>
      <c r="N50" s="23"/>
      <c r="O50" s="23"/>
      <c r="P50" s="23"/>
      <c r="Q50" s="23"/>
      <c r="R50" s="23"/>
      <c r="S50" s="23"/>
      <c r="T50" s="23"/>
      <c r="U50" s="23"/>
      <c r="V50" s="23"/>
      <c r="W50" s="23"/>
    </row>
    <row r="51" ht="21" customHeight="1" spans="1:23">
      <c r="A51" s="25"/>
      <c r="B51" s="21" t="s">
        <v>295</v>
      </c>
      <c r="C51" s="21" t="s">
        <v>225</v>
      </c>
      <c r="D51" s="21" t="s">
        <v>133</v>
      </c>
      <c r="E51" s="21" t="s">
        <v>134</v>
      </c>
      <c r="F51" s="21" t="s">
        <v>235</v>
      </c>
      <c r="G51" s="21" t="s">
        <v>236</v>
      </c>
      <c r="H51" s="23">
        <v>236280</v>
      </c>
      <c r="I51" s="23">
        <v>236280</v>
      </c>
      <c r="J51" s="23"/>
      <c r="K51" s="23"/>
      <c r="L51" s="23">
        <v>236280</v>
      </c>
      <c r="M51" s="23"/>
      <c r="N51" s="23"/>
      <c r="O51" s="23"/>
      <c r="P51" s="23"/>
      <c r="Q51" s="23"/>
      <c r="R51" s="23"/>
      <c r="S51" s="23"/>
      <c r="T51" s="23"/>
      <c r="U51" s="23"/>
      <c r="V51" s="23"/>
      <c r="W51" s="23"/>
    </row>
    <row r="52" ht="21" customHeight="1" spans="1:23">
      <c r="A52" s="25"/>
      <c r="B52" s="21" t="s">
        <v>297</v>
      </c>
      <c r="C52" s="21" t="s">
        <v>240</v>
      </c>
      <c r="D52" s="21" t="s">
        <v>97</v>
      </c>
      <c r="E52" s="21" t="s">
        <v>98</v>
      </c>
      <c r="F52" s="21" t="s">
        <v>241</v>
      </c>
      <c r="G52" s="21" t="s">
        <v>242</v>
      </c>
      <c r="H52" s="23">
        <v>324609.85</v>
      </c>
      <c r="I52" s="23">
        <v>324609.85</v>
      </c>
      <c r="J52" s="23"/>
      <c r="K52" s="23"/>
      <c r="L52" s="23">
        <v>324609.85</v>
      </c>
      <c r="M52" s="23"/>
      <c r="N52" s="23"/>
      <c r="O52" s="23"/>
      <c r="P52" s="23"/>
      <c r="Q52" s="23"/>
      <c r="R52" s="23"/>
      <c r="S52" s="23"/>
      <c r="T52" s="23"/>
      <c r="U52" s="23"/>
      <c r="V52" s="23"/>
      <c r="W52" s="23"/>
    </row>
    <row r="53" ht="21" customHeight="1" spans="1:23">
      <c r="A53" s="25"/>
      <c r="B53" s="21" t="s">
        <v>297</v>
      </c>
      <c r="C53" s="21" t="s">
        <v>240</v>
      </c>
      <c r="D53" s="21" t="s">
        <v>243</v>
      </c>
      <c r="E53" s="21" t="s">
        <v>244</v>
      </c>
      <c r="F53" s="21" t="s">
        <v>245</v>
      </c>
      <c r="G53" s="21" t="s">
        <v>246</v>
      </c>
      <c r="H53" s="23"/>
      <c r="I53" s="23"/>
      <c r="J53" s="23"/>
      <c r="K53" s="23"/>
      <c r="L53" s="23"/>
      <c r="M53" s="23"/>
      <c r="N53" s="23"/>
      <c r="O53" s="23"/>
      <c r="P53" s="23"/>
      <c r="Q53" s="23"/>
      <c r="R53" s="23"/>
      <c r="S53" s="23"/>
      <c r="T53" s="23"/>
      <c r="U53" s="23"/>
      <c r="V53" s="23"/>
      <c r="W53" s="23"/>
    </row>
    <row r="54" ht="21" customHeight="1" spans="1:23">
      <c r="A54" s="25"/>
      <c r="B54" s="21" t="s">
        <v>297</v>
      </c>
      <c r="C54" s="21" t="s">
        <v>240</v>
      </c>
      <c r="D54" s="21" t="s">
        <v>107</v>
      </c>
      <c r="E54" s="21" t="s">
        <v>108</v>
      </c>
      <c r="F54" s="21" t="s">
        <v>247</v>
      </c>
      <c r="G54" s="21" t="s">
        <v>248</v>
      </c>
      <c r="H54" s="23"/>
      <c r="I54" s="23"/>
      <c r="J54" s="23"/>
      <c r="K54" s="23"/>
      <c r="L54" s="23"/>
      <c r="M54" s="23"/>
      <c r="N54" s="23"/>
      <c r="O54" s="23"/>
      <c r="P54" s="23"/>
      <c r="Q54" s="23"/>
      <c r="R54" s="23"/>
      <c r="S54" s="23"/>
      <c r="T54" s="23"/>
      <c r="U54" s="23"/>
      <c r="V54" s="23"/>
      <c r="W54" s="23"/>
    </row>
    <row r="55" ht="21" customHeight="1" spans="1:23">
      <c r="A55" s="25"/>
      <c r="B55" s="21" t="s">
        <v>297</v>
      </c>
      <c r="C55" s="21" t="s">
        <v>240</v>
      </c>
      <c r="D55" s="21" t="s">
        <v>109</v>
      </c>
      <c r="E55" s="21" t="s">
        <v>110</v>
      </c>
      <c r="F55" s="21" t="s">
        <v>247</v>
      </c>
      <c r="G55" s="21" t="s">
        <v>248</v>
      </c>
      <c r="H55" s="23">
        <v>144045.62</v>
      </c>
      <c r="I55" s="23">
        <v>144045.62</v>
      </c>
      <c r="J55" s="23"/>
      <c r="K55" s="23"/>
      <c r="L55" s="23">
        <v>144045.62</v>
      </c>
      <c r="M55" s="23"/>
      <c r="N55" s="23"/>
      <c r="O55" s="23"/>
      <c r="P55" s="23"/>
      <c r="Q55" s="23"/>
      <c r="R55" s="23"/>
      <c r="S55" s="23"/>
      <c r="T55" s="23"/>
      <c r="U55" s="23"/>
      <c r="V55" s="23"/>
      <c r="W55" s="23"/>
    </row>
    <row r="56" ht="21" customHeight="1" spans="1:23">
      <c r="A56" s="25"/>
      <c r="B56" s="21" t="s">
        <v>297</v>
      </c>
      <c r="C56" s="21" t="s">
        <v>240</v>
      </c>
      <c r="D56" s="21" t="s">
        <v>111</v>
      </c>
      <c r="E56" s="21" t="s">
        <v>112</v>
      </c>
      <c r="F56" s="21" t="s">
        <v>249</v>
      </c>
      <c r="G56" s="21" t="s">
        <v>250</v>
      </c>
      <c r="H56" s="23">
        <v>4057.62</v>
      </c>
      <c r="I56" s="23">
        <v>4057.62</v>
      </c>
      <c r="J56" s="23"/>
      <c r="K56" s="23"/>
      <c r="L56" s="23">
        <v>4057.62</v>
      </c>
      <c r="M56" s="23"/>
      <c r="N56" s="23"/>
      <c r="O56" s="23"/>
      <c r="P56" s="23"/>
      <c r="Q56" s="23"/>
      <c r="R56" s="23"/>
      <c r="S56" s="23"/>
      <c r="T56" s="23"/>
      <c r="U56" s="23"/>
      <c r="V56" s="23"/>
      <c r="W56" s="23"/>
    </row>
    <row r="57" ht="21" customHeight="1" spans="1:23">
      <c r="A57" s="25"/>
      <c r="B57" s="21" t="s">
        <v>297</v>
      </c>
      <c r="C57" s="21" t="s">
        <v>240</v>
      </c>
      <c r="D57" s="21" t="s">
        <v>133</v>
      </c>
      <c r="E57" s="21" t="s">
        <v>134</v>
      </c>
      <c r="F57" s="21" t="s">
        <v>249</v>
      </c>
      <c r="G57" s="21" t="s">
        <v>250</v>
      </c>
      <c r="H57" s="23">
        <v>14201.68</v>
      </c>
      <c r="I57" s="23">
        <v>14201.68</v>
      </c>
      <c r="J57" s="23"/>
      <c r="K57" s="23"/>
      <c r="L57" s="23">
        <v>14201.68</v>
      </c>
      <c r="M57" s="23"/>
      <c r="N57" s="23"/>
      <c r="O57" s="23"/>
      <c r="P57" s="23"/>
      <c r="Q57" s="23"/>
      <c r="R57" s="23"/>
      <c r="S57" s="23"/>
      <c r="T57" s="23"/>
      <c r="U57" s="23"/>
      <c r="V57" s="23"/>
      <c r="W57" s="23"/>
    </row>
    <row r="58" ht="21" customHeight="1" spans="1:23">
      <c r="A58" s="25"/>
      <c r="B58" s="21" t="s">
        <v>297</v>
      </c>
      <c r="C58" s="21" t="s">
        <v>240</v>
      </c>
      <c r="D58" s="21" t="s">
        <v>111</v>
      </c>
      <c r="E58" s="21" t="s">
        <v>112</v>
      </c>
      <c r="F58" s="21" t="s">
        <v>249</v>
      </c>
      <c r="G58" s="21" t="s">
        <v>250</v>
      </c>
      <c r="H58" s="23">
        <v>8680</v>
      </c>
      <c r="I58" s="23">
        <v>8680</v>
      </c>
      <c r="J58" s="23"/>
      <c r="K58" s="23"/>
      <c r="L58" s="23">
        <v>8680</v>
      </c>
      <c r="M58" s="23"/>
      <c r="N58" s="23"/>
      <c r="O58" s="23"/>
      <c r="P58" s="23"/>
      <c r="Q58" s="23"/>
      <c r="R58" s="23"/>
      <c r="S58" s="23"/>
      <c r="T58" s="23"/>
      <c r="U58" s="23"/>
      <c r="V58" s="23"/>
      <c r="W58" s="23"/>
    </row>
    <row r="59" ht="21" customHeight="1" spans="1:23">
      <c r="A59" s="25"/>
      <c r="B59" s="21" t="s">
        <v>298</v>
      </c>
      <c r="C59" s="21" t="s">
        <v>140</v>
      </c>
      <c r="D59" s="21" t="s">
        <v>139</v>
      </c>
      <c r="E59" s="21" t="s">
        <v>140</v>
      </c>
      <c r="F59" s="21" t="s">
        <v>252</v>
      </c>
      <c r="G59" s="21" t="s">
        <v>140</v>
      </c>
      <c r="H59" s="23">
        <v>243457.39</v>
      </c>
      <c r="I59" s="23">
        <v>243457.39</v>
      </c>
      <c r="J59" s="23"/>
      <c r="K59" s="23"/>
      <c r="L59" s="23">
        <v>243457.39</v>
      </c>
      <c r="M59" s="23"/>
      <c r="N59" s="23"/>
      <c r="O59" s="23"/>
      <c r="P59" s="23"/>
      <c r="Q59" s="23"/>
      <c r="R59" s="23"/>
      <c r="S59" s="23"/>
      <c r="T59" s="23"/>
      <c r="U59" s="23"/>
      <c r="V59" s="23"/>
      <c r="W59" s="23"/>
    </row>
    <row r="60" ht="21" customHeight="1" spans="1:23">
      <c r="A60" s="25"/>
      <c r="B60" s="21" t="s">
        <v>299</v>
      </c>
      <c r="C60" s="21" t="s">
        <v>268</v>
      </c>
      <c r="D60" s="21" t="s">
        <v>133</v>
      </c>
      <c r="E60" s="21" t="s">
        <v>134</v>
      </c>
      <c r="F60" s="21" t="s">
        <v>269</v>
      </c>
      <c r="G60" s="21" t="s">
        <v>195</v>
      </c>
      <c r="H60" s="23">
        <v>1000</v>
      </c>
      <c r="I60" s="23">
        <v>1000</v>
      </c>
      <c r="J60" s="23"/>
      <c r="K60" s="23"/>
      <c r="L60" s="23">
        <v>1000</v>
      </c>
      <c r="M60" s="23"/>
      <c r="N60" s="23"/>
      <c r="O60" s="23"/>
      <c r="P60" s="23"/>
      <c r="Q60" s="23"/>
      <c r="R60" s="23"/>
      <c r="S60" s="23"/>
      <c r="T60" s="23"/>
      <c r="U60" s="23"/>
      <c r="V60" s="23"/>
      <c r="W60" s="23"/>
    </row>
    <row r="61" ht="21" customHeight="1" spans="1:23">
      <c r="A61" s="25"/>
      <c r="B61" s="21" t="s">
        <v>300</v>
      </c>
      <c r="C61" s="21" t="s">
        <v>258</v>
      </c>
      <c r="D61" s="21" t="s">
        <v>133</v>
      </c>
      <c r="E61" s="21" t="s">
        <v>134</v>
      </c>
      <c r="F61" s="21" t="s">
        <v>282</v>
      </c>
      <c r="G61" s="21" t="s">
        <v>283</v>
      </c>
      <c r="H61" s="23">
        <v>5000</v>
      </c>
      <c r="I61" s="23">
        <v>5000</v>
      </c>
      <c r="J61" s="23"/>
      <c r="K61" s="23"/>
      <c r="L61" s="23">
        <v>5000</v>
      </c>
      <c r="M61" s="23"/>
      <c r="N61" s="23"/>
      <c r="O61" s="23"/>
      <c r="P61" s="23"/>
      <c r="Q61" s="23"/>
      <c r="R61" s="23"/>
      <c r="S61" s="23"/>
      <c r="T61" s="23"/>
      <c r="U61" s="23"/>
      <c r="V61" s="23"/>
      <c r="W61" s="23"/>
    </row>
    <row r="62" ht="21" customHeight="1" spans="1:23">
      <c r="A62" s="25"/>
      <c r="B62" s="21" t="s">
        <v>300</v>
      </c>
      <c r="C62" s="21" t="s">
        <v>258</v>
      </c>
      <c r="D62" s="21" t="s">
        <v>133</v>
      </c>
      <c r="E62" s="21" t="s">
        <v>134</v>
      </c>
      <c r="F62" s="21" t="s">
        <v>259</v>
      </c>
      <c r="G62" s="21" t="s">
        <v>260</v>
      </c>
      <c r="H62" s="23">
        <v>5000</v>
      </c>
      <c r="I62" s="23">
        <v>5000</v>
      </c>
      <c r="J62" s="23"/>
      <c r="K62" s="23"/>
      <c r="L62" s="23">
        <v>5000</v>
      </c>
      <c r="M62" s="23"/>
      <c r="N62" s="23"/>
      <c r="O62" s="23"/>
      <c r="P62" s="23"/>
      <c r="Q62" s="23"/>
      <c r="R62" s="23"/>
      <c r="S62" s="23"/>
      <c r="T62" s="23"/>
      <c r="U62" s="23"/>
      <c r="V62" s="23"/>
      <c r="W62" s="23"/>
    </row>
    <row r="63" ht="21" customHeight="1" spans="1:23">
      <c r="A63" s="25"/>
      <c r="B63" s="21" t="s">
        <v>300</v>
      </c>
      <c r="C63" s="21" t="s">
        <v>258</v>
      </c>
      <c r="D63" s="21" t="s">
        <v>133</v>
      </c>
      <c r="E63" s="21" t="s">
        <v>134</v>
      </c>
      <c r="F63" s="21" t="s">
        <v>265</v>
      </c>
      <c r="G63" s="21" t="s">
        <v>266</v>
      </c>
      <c r="H63" s="23">
        <v>8000</v>
      </c>
      <c r="I63" s="23">
        <v>8000</v>
      </c>
      <c r="J63" s="23"/>
      <c r="K63" s="23"/>
      <c r="L63" s="23">
        <v>8000</v>
      </c>
      <c r="M63" s="23"/>
      <c r="N63" s="23"/>
      <c r="O63" s="23"/>
      <c r="P63" s="23"/>
      <c r="Q63" s="23"/>
      <c r="R63" s="23"/>
      <c r="S63" s="23"/>
      <c r="T63" s="23"/>
      <c r="U63" s="23"/>
      <c r="V63" s="23"/>
      <c r="W63" s="23"/>
    </row>
    <row r="64" ht="21" customHeight="1" spans="1:23">
      <c r="A64" s="25"/>
      <c r="B64" s="21" t="s">
        <v>300</v>
      </c>
      <c r="C64" s="21" t="s">
        <v>258</v>
      </c>
      <c r="D64" s="21" t="s">
        <v>133</v>
      </c>
      <c r="E64" s="21" t="s">
        <v>134</v>
      </c>
      <c r="F64" s="21" t="s">
        <v>263</v>
      </c>
      <c r="G64" s="21" t="s">
        <v>264</v>
      </c>
      <c r="H64" s="23">
        <v>27000</v>
      </c>
      <c r="I64" s="23">
        <v>27000</v>
      </c>
      <c r="J64" s="23"/>
      <c r="K64" s="23"/>
      <c r="L64" s="23">
        <v>27000</v>
      </c>
      <c r="M64" s="23"/>
      <c r="N64" s="23"/>
      <c r="O64" s="23"/>
      <c r="P64" s="23"/>
      <c r="Q64" s="23"/>
      <c r="R64" s="23"/>
      <c r="S64" s="23"/>
      <c r="T64" s="23"/>
      <c r="U64" s="23"/>
      <c r="V64" s="23"/>
      <c r="W64" s="23"/>
    </row>
    <row r="65" ht="21" customHeight="1" spans="1:23">
      <c r="A65" s="25"/>
      <c r="B65" s="21" t="s">
        <v>300</v>
      </c>
      <c r="C65" s="21" t="s">
        <v>258</v>
      </c>
      <c r="D65" s="21" t="s">
        <v>133</v>
      </c>
      <c r="E65" s="21" t="s">
        <v>134</v>
      </c>
      <c r="F65" s="21" t="s">
        <v>261</v>
      </c>
      <c r="G65" s="21" t="s">
        <v>262</v>
      </c>
      <c r="H65" s="23">
        <v>32000</v>
      </c>
      <c r="I65" s="23">
        <v>32000</v>
      </c>
      <c r="J65" s="23"/>
      <c r="K65" s="23"/>
      <c r="L65" s="23">
        <v>32000</v>
      </c>
      <c r="M65" s="23"/>
      <c r="N65" s="23"/>
      <c r="O65" s="23"/>
      <c r="P65" s="23"/>
      <c r="Q65" s="23"/>
      <c r="R65" s="23"/>
      <c r="S65" s="23"/>
      <c r="T65" s="23"/>
      <c r="U65" s="23"/>
      <c r="V65" s="23"/>
      <c r="W65" s="23"/>
    </row>
    <row r="66" ht="21" customHeight="1" spans="1:23">
      <c r="A66" s="25"/>
      <c r="B66" s="21" t="s">
        <v>300</v>
      </c>
      <c r="C66" s="21" t="s">
        <v>258</v>
      </c>
      <c r="D66" s="21" t="s">
        <v>228</v>
      </c>
      <c r="E66" s="21" t="s">
        <v>118</v>
      </c>
      <c r="F66" s="21" t="s">
        <v>261</v>
      </c>
      <c r="G66" s="21" t="s">
        <v>262</v>
      </c>
      <c r="H66" s="23"/>
      <c r="I66" s="23"/>
      <c r="J66" s="23"/>
      <c r="K66" s="23"/>
      <c r="L66" s="23"/>
      <c r="M66" s="23"/>
      <c r="N66" s="23"/>
      <c r="O66" s="23"/>
      <c r="P66" s="23"/>
      <c r="Q66" s="23"/>
      <c r="R66" s="23"/>
      <c r="S66" s="23"/>
      <c r="T66" s="23"/>
      <c r="U66" s="23"/>
      <c r="V66" s="23"/>
      <c r="W66" s="23"/>
    </row>
    <row r="67" ht="21" customHeight="1" spans="1:23">
      <c r="A67" s="25"/>
      <c r="B67" s="21" t="s">
        <v>301</v>
      </c>
      <c r="C67" s="21" t="s">
        <v>275</v>
      </c>
      <c r="D67" s="21" t="s">
        <v>133</v>
      </c>
      <c r="E67" s="21" t="s">
        <v>134</v>
      </c>
      <c r="F67" s="21" t="s">
        <v>276</v>
      </c>
      <c r="G67" s="21" t="s">
        <v>275</v>
      </c>
      <c r="H67" s="23">
        <v>20316.96</v>
      </c>
      <c r="I67" s="23">
        <v>20316.96</v>
      </c>
      <c r="J67" s="23"/>
      <c r="K67" s="23"/>
      <c r="L67" s="23">
        <v>20316.96</v>
      </c>
      <c r="M67" s="23"/>
      <c r="N67" s="23"/>
      <c r="O67" s="23"/>
      <c r="P67" s="23"/>
      <c r="Q67" s="23"/>
      <c r="R67" s="23"/>
      <c r="S67" s="23"/>
      <c r="T67" s="23"/>
      <c r="U67" s="23"/>
      <c r="V67" s="23"/>
      <c r="W67" s="23"/>
    </row>
    <row r="68" ht="21" customHeight="1" spans="1:23">
      <c r="A68" s="25"/>
      <c r="B68" s="21" t="s">
        <v>302</v>
      </c>
      <c r="C68" s="21" t="s">
        <v>285</v>
      </c>
      <c r="D68" s="21" t="s">
        <v>95</v>
      </c>
      <c r="E68" s="21" t="s">
        <v>96</v>
      </c>
      <c r="F68" s="21" t="s">
        <v>286</v>
      </c>
      <c r="G68" s="21" t="s">
        <v>287</v>
      </c>
      <c r="H68" s="23">
        <v>3000</v>
      </c>
      <c r="I68" s="23">
        <v>3000</v>
      </c>
      <c r="J68" s="23"/>
      <c r="K68" s="23"/>
      <c r="L68" s="23">
        <v>3000</v>
      </c>
      <c r="M68" s="23"/>
      <c r="N68" s="23"/>
      <c r="O68" s="23"/>
      <c r="P68" s="23"/>
      <c r="Q68" s="23"/>
      <c r="R68" s="23"/>
      <c r="S68" s="23"/>
      <c r="T68" s="23"/>
      <c r="U68" s="23"/>
      <c r="V68" s="23"/>
      <c r="W68" s="23"/>
    </row>
    <row r="69" ht="21" customHeight="1" spans="1:23">
      <c r="A69" s="25"/>
      <c r="B69" s="21" t="s">
        <v>303</v>
      </c>
      <c r="C69" s="21" t="s">
        <v>289</v>
      </c>
      <c r="D69" s="21" t="s">
        <v>95</v>
      </c>
      <c r="E69" s="21" t="s">
        <v>96</v>
      </c>
      <c r="F69" s="21" t="s">
        <v>290</v>
      </c>
      <c r="G69" s="21" t="s">
        <v>289</v>
      </c>
      <c r="H69" s="23">
        <v>132306.6</v>
      </c>
      <c r="I69" s="23">
        <v>132306.6</v>
      </c>
      <c r="J69" s="23"/>
      <c r="K69" s="23"/>
      <c r="L69" s="23">
        <v>132306.6</v>
      </c>
      <c r="M69" s="23"/>
      <c r="N69" s="23"/>
      <c r="O69" s="23"/>
      <c r="P69" s="23"/>
      <c r="Q69" s="23"/>
      <c r="R69" s="23"/>
      <c r="S69" s="23"/>
      <c r="T69" s="23"/>
      <c r="U69" s="23"/>
      <c r="V69" s="23"/>
      <c r="W69" s="23"/>
    </row>
    <row r="70" ht="21" customHeight="1" spans="1:23">
      <c r="A70" s="138" t="s">
        <v>76</v>
      </c>
      <c r="B70" s="25"/>
      <c r="C70" s="25"/>
      <c r="D70" s="25"/>
      <c r="E70" s="25"/>
      <c r="F70" s="25"/>
      <c r="G70" s="25"/>
      <c r="H70" s="23">
        <v>2174296.33</v>
      </c>
      <c r="I70" s="23">
        <v>2174296.33</v>
      </c>
      <c r="J70" s="23"/>
      <c r="K70" s="23"/>
      <c r="L70" s="23">
        <v>2174296.33</v>
      </c>
      <c r="M70" s="23"/>
      <c r="N70" s="23"/>
      <c r="O70" s="23"/>
      <c r="P70" s="23"/>
      <c r="Q70" s="23"/>
      <c r="R70" s="23"/>
      <c r="S70" s="23"/>
      <c r="T70" s="23"/>
      <c r="U70" s="23"/>
      <c r="V70" s="23"/>
      <c r="W70" s="23"/>
    </row>
    <row r="71" ht="21" customHeight="1" spans="1:23">
      <c r="A71" s="25"/>
      <c r="B71" s="21" t="s">
        <v>304</v>
      </c>
      <c r="C71" s="21" t="s">
        <v>225</v>
      </c>
      <c r="D71" s="21" t="s">
        <v>133</v>
      </c>
      <c r="E71" s="21" t="s">
        <v>134</v>
      </c>
      <c r="F71" s="21" t="s">
        <v>222</v>
      </c>
      <c r="G71" s="21" t="s">
        <v>223</v>
      </c>
      <c r="H71" s="23">
        <v>634908</v>
      </c>
      <c r="I71" s="23">
        <v>634908</v>
      </c>
      <c r="J71" s="23"/>
      <c r="K71" s="23"/>
      <c r="L71" s="23">
        <v>634908</v>
      </c>
      <c r="M71" s="23"/>
      <c r="N71" s="23"/>
      <c r="O71" s="23"/>
      <c r="P71" s="23"/>
      <c r="Q71" s="23"/>
      <c r="R71" s="23"/>
      <c r="S71" s="23"/>
      <c r="T71" s="23"/>
      <c r="U71" s="23"/>
      <c r="V71" s="23"/>
      <c r="W71" s="23"/>
    </row>
    <row r="72" ht="21" customHeight="1" spans="1:23">
      <c r="A72" s="25"/>
      <c r="B72" s="21" t="s">
        <v>304</v>
      </c>
      <c r="C72" s="21" t="s">
        <v>225</v>
      </c>
      <c r="D72" s="21" t="s">
        <v>133</v>
      </c>
      <c r="E72" s="21" t="s">
        <v>134</v>
      </c>
      <c r="F72" s="21" t="s">
        <v>226</v>
      </c>
      <c r="G72" s="21" t="s">
        <v>227</v>
      </c>
      <c r="H72" s="23">
        <v>78720</v>
      </c>
      <c r="I72" s="23">
        <v>78720</v>
      </c>
      <c r="J72" s="23"/>
      <c r="K72" s="23"/>
      <c r="L72" s="23">
        <v>78720</v>
      </c>
      <c r="M72" s="23"/>
      <c r="N72" s="23"/>
      <c r="O72" s="23"/>
      <c r="P72" s="23"/>
      <c r="Q72" s="23"/>
      <c r="R72" s="23"/>
      <c r="S72" s="23"/>
      <c r="T72" s="23"/>
      <c r="U72" s="23"/>
      <c r="V72" s="23"/>
      <c r="W72" s="23"/>
    </row>
    <row r="73" ht="21" customHeight="1" spans="1:23">
      <c r="A73" s="25"/>
      <c r="B73" s="21" t="s">
        <v>304</v>
      </c>
      <c r="C73" s="21" t="s">
        <v>225</v>
      </c>
      <c r="D73" s="21" t="s">
        <v>229</v>
      </c>
      <c r="E73" s="21" t="s">
        <v>230</v>
      </c>
      <c r="F73" s="21" t="s">
        <v>226</v>
      </c>
      <c r="G73" s="21" t="s">
        <v>227</v>
      </c>
      <c r="H73" s="23"/>
      <c r="I73" s="23"/>
      <c r="J73" s="23"/>
      <c r="K73" s="23"/>
      <c r="L73" s="23"/>
      <c r="M73" s="23"/>
      <c r="N73" s="23"/>
      <c r="O73" s="23"/>
      <c r="P73" s="23"/>
      <c r="Q73" s="23"/>
      <c r="R73" s="23"/>
      <c r="S73" s="23"/>
      <c r="T73" s="23"/>
      <c r="U73" s="23"/>
      <c r="V73" s="23"/>
      <c r="W73" s="23"/>
    </row>
    <row r="74" ht="21" customHeight="1" spans="1:23">
      <c r="A74" s="25"/>
      <c r="B74" s="21" t="s">
        <v>304</v>
      </c>
      <c r="C74" s="21" t="s">
        <v>225</v>
      </c>
      <c r="D74" s="21" t="s">
        <v>133</v>
      </c>
      <c r="E74" s="21" t="s">
        <v>134</v>
      </c>
      <c r="F74" s="21" t="s">
        <v>235</v>
      </c>
      <c r="G74" s="21" t="s">
        <v>236</v>
      </c>
      <c r="H74" s="23">
        <v>454020.36</v>
      </c>
      <c r="I74" s="23">
        <v>454020.36</v>
      </c>
      <c r="J74" s="23"/>
      <c r="K74" s="23"/>
      <c r="L74" s="23">
        <v>454020.36</v>
      </c>
      <c r="M74" s="23"/>
      <c r="N74" s="23"/>
      <c r="O74" s="23"/>
      <c r="P74" s="23"/>
      <c r="Q74" s="23"/>
      <c r="R74" s="23"/>
      <c r="S74" s="23"/>
      <c r="T74" s="23"/>
      <c r="U74" s="23"/>
      <c r="V74" s="23"/>
      <c r="W74" s="23"/>
    </row>
    <row r="75" ht="21" customHeight="1" spans="1:23">
      <c r="A75" s="25"/>
      <c r="B75" s="21" t="s">
        <v>305</v>
      </c>
      <c r="C75" s="21" t="s">
        <v>238</v>
      </c>
      <c r="D75" s="21" t="s">
        <v>133</v>
      </c>
      <c r="E75" s="21" t="s">
        <v>134</v>
      </c>
      <c r="F75" s="21" t="s">
        <v>235</v>
      </c>
      <c r="G75" s="21" t="s">
        <v>236</v>
      </c>
      <c r="H75" s="23">
        <v>270000</v>
      </c>
      <c r="I75" s="23">
        <v>270000</v>
      </c>
      <c r="J75" s="23"/>
      <c r="K75" s="23"/>
      <c r="L75" s="23">
        <v>270000</v>
      </c>
      <c r="M75" s="23"/>
      <c r="N75" s="23"/>
      <c r="O75" s="23"/>
      <c r="P75" s="23"/>
      <c r="Q75" s="23"/>
      <c r="R75" s="23"/>
      <c r="S75" s="23"/>
      <c r="T75" s="23"/>
      <c r="U75" s="23"/>
      <c r="V75" s="23"/>
      <c r="W75" s="23"/>
    </row>
    <row r="76" ht="21" customHeight="1" spans="1:23">
      <c r="A76" s="25"/>
      <c r="B76" s="21" t="s">
        <v>304</v>
      </c>
      <c r="C76" s="21" t="s">
        <v>225</v>
      </c>
      <c r="D76" s="21" t="s">
        <v>133</v>
      </c>
      <c r="E76" s="21" t="s">
        <v>134</v>
      </c>
      <c r="F76" s="21" t="s">
        <v>235</v>
      </c>
      <c r="G76" s="21" t="s">
        <v>236</v>
      </c>
      <c r="H76" s="23">
        <v>161100</v>
      </c>
      <c r="I76" s="23">
        <v>161100</v>
      </c>
      <c r="J76" s="23"/>
      <c r="K76" s="23"/>
      <c r="L76" s="23">
        <v>161100</v>
      </c>
      <c r="M76" s="23"/>
      <c r="N76" s="23"/>
      <c r="O76" s="23"/>
      <c r="P76" s="23"/>
      <c r="Q76" s="23"/>
      <c r="R76" s="23"/>
      <c r="S76" s="23"/>
      <c r="T76" s="23"/>
      <c r="U76" s="23"/>
      <c r="V76" s="23"/>
      <c r="W76" s="23"/>
    </row>
    <row r="77" ht="21" customHeight="1" spans="1:23">
      <c r="A77" s="25"/>
      <c r="B77" s="21" t="s">
        <v>306</v>
      </c>
      <c r="C77" s="21" t="s">
        <v>240</v>
      </c>
      <c r="D77" s="21" t="s">
        <v>97</v>
      </c>
      <c r="E77" s="21" t="s">
        <v>98</v>
      </c>
      <c r="F77" s="21" t="s">
        <v>241</v>
      </c>
      <c r="G77" s="21" t="s">
        <v>242</v>
      </c>
      <c r="H77" s="23">
        <v>212599.74</v>
      </c>
      <c r="I77" s="23">
        <v>212599.74</v>
      </c>
      <c r="J77" s="23"/>
      <c r="K77" s="23"/>
      <c r="L77" s="23">
        <v>212599.74</v>
      </c>
      <c r="M77" s="23"/>
      <c r="N77" s="23"/>
      <c r="O77" s="23"/>
      <c r="P77" s="23"/>
      <c r="Q77" s="23"/>
      <c r="R77" s="23"/>
      <c r="S77" s="23"/>
      <c r="T77" s="23"/>
      <c r="U77" s="23"/>
      <c r="V77" s="23"/>
      <c r="W77" s="23"/>
    </row>
    <row r="78" ht="21" customHeight="1" spans="1:23">
      <c r="A78" s="25"/>
      <c r="B78" s="21" t="s">
        <v>306</v>
      </c>
      <c r="C78" s="21" t="s">
        <v>240</v>
      </c>
      <c r="D78" s="21" t="s">
        <v>243</v>
      </c>
      <c r="E78" s="21" t="s">
        <v>244</v>
      </c>
      <c r="F78" s="21" t="s">
        <v>245</v>
      </c>
      <c r="G78" s="21" t="s">
        <v>246</v>
      </c>
      <c r="H78" s="23"/>
      <c r="I78" s="23"/>
      <c r="J78" s="23"/>
      <c r="K78" s="23"/>
      <c r="L78" s="23"/>
      <c r="M78" s="23"/>
      <c r="N78" s="23"/>
      <c r="O78" s="23"/>
      <c r="P78" s="23"/>
      <c r="Q78" s="23"/>
      <c r="R78" s="23"/>
      <c r="S78" s="23"/>
      <c r="T78" s="23"/>
      <c r="U78" s="23"/>
      <c r="V78" s="23"/>
      <c r="W78" s="23"/>
    </row>
    <row r="79" ht="21" customHeight="1" spans="1:23">
      <c r="A79" s="25"/>
      <c r="B79" s="21" t="s">
        <v>306</v>
      </c>
      <c r="C79" s="21" t="s">
        <v>240</v>
      </c>
      <c r="D79" s="21" t="s">
        <v>107</v>
      </c>
      <c r="E79" s="21" t="s">
        <v>108</v>
      </c>
      <c r="F79" s="21" t="s">
        <v>247</v>
      </c>
      <c r="G79" s="21" t="s">
        <v>248</v>
      </c>
      <c r="H79" s="23"/>
      <c r="I79" s="23"/>
      <c r="J79" s="23"/>
      <c r="K79" s="23"/>
      <c r="L79" s="23"/>
      <c r="M79" s="23"/>
      <c r="N79" s="23"/>
      <c r="O79" s="23"/>
      <c r="P79" s="23"/>
      <c r="Q79" s="23"/>
      <c r="R79" s="23"/>
      <c r="S79" s="23"/>
      <c r="T79" s="23"/>
      <c r="U79" s="23"/>
      <c r="V79" s="23"/>
      <c r="W79" s="23"/>
    </row>
    <row r="80" ht="21" customHeight="1" spans="1:23">
      <c r="A80" s="25"/>
      <c r="B80" s="21" t="s">
        <v>306</v>
      </c>
      <c r="C80" s="21" t="s">
        <v>240</v>
      </c>
      <c r="D80" s="21" t="s">
        <v>109</v>
      </c>
      <c r="E80" s="21" t="s">
        <v>110</v>
      </c>
      <c r="F80" s="21" t="s">
        <v>247</v>
      </c>
      <c r="G80" s="21" t="s">
        <v>248</v>
      </c>
      <c r="H80" s="23">
        <v>94341.13</v>
      </c>
      <c r="I80" s="23">
        <v>94341.13</v>
      </c>
      <c r="J80" s="23"/>
      <c r="K80" s="23"/>
      <c r="L80" s="23">
        <v>94341.13</v>
      </c>
      <c r="M80" s="23"/>
      <c r="N80" s="23"/>
      <c r="O80" s="23"/>
      <c r="P80" s="23"/>
      <c r="Q80" s="23"/>
      <c r="R80" s="23"/>
      <c r="S80" s="23"/>
      <c r="T80" s="23"/>
      <c r="U80" s="23"/>
      <c r="V80" s="23"/>
      <c r="W80" s="23"/>
    </row>
    <row r="81" ht="21" customHeight="1" spans="1:23">
      <c r="A81" s="25"/>
      <c r="B81" s="21" t="s">
        <v>306</v>
      </c>
      <c r="C81" s="21" t="s">
        <v>240</v>
      </c>
      <c r="D81" s="21" t="s">
        <v>111</v>
      </c>
      <c r="E81" s="21" t="s">
        <v>112</v>
      </c>
      <c r="F81" s="21" t="s">
        <v>249</v>
      </c>
      <c r="G81" s="21" t="s">
        <v>250</v>
      </c>
      <c r="H81" s="23">
        <v>2657.5</v>
      </c>
      <c r="I81" s="23">
        <v>2657.5</v>
      </c>
      <c r="J81" s="23"/>
      <c r="K81" s="23"/>
      <c r="L81" s="23">
        <v>2657.5</v>
      </c>
      <c r="M81" s="23"/>
      <c r="N81" s="23"/>
      <c r="O81" s="23"/>
      <c r="P81" s="23"/>
      <c r="Q81" s="23"/>
      <c r="R81" s="23"/>
      <c r="S81" s="23"/>
      <c r="T81" s="23"/>
      <c r="U81" s="23"/>
      <c r="V81" s="23"/>
      <c r="W81" s="23"/>
    </row>
    <row r="82" ht="21" customHeight="1" spans="1:23">
      <c r="A82" s="25"/>
      <c r="B82" s="21" t="s">
        <v>306</v>
      </c>
      <c r="C82" s="21" t="s">
        <v>240</v>
      </c>
      <c r="D82" s="21" t="s">
        <v>133</v>
      </c>
      <c r="E82" s="21" t="s">
        <v>134</v>
      </c>
      <c r="F82" s="21" t="s">
        <v>249</v>
      </c>
      <c r="G82" s="21" t="s">
        <v>250</v>
      </c>
      <c r="H82" s="23">
        <v>9301.24</v>
      </c>
      <c r="I82" s="23">
        <v>9301.24</v>
      </c>
      <c r="J82" s="23"/>
      <c r="K82" s="23"/>
      <c r="L82" s="23">
        <v>9301.24</v>
      </c>
      <c r="M82" s="23"/>
      <c r="N82" s="23"/>
      <c r="O82" s="23"/>
      <c r="P82" s="23"/>
      <c r="Q82" s="23"/>
      <c r="R82" s="23"/>
      <c r="S82" s="23"/>
      <c r="T82" s="23"/>
      <c r="U82" s="23"/>
      <c r="V82" s="23"/>
      <c r="W82" s="23"/>
    </row>
    <row r="83" ht="21" customHeight="1" spans="1:23">
      <c r="A83" s="25"/>
      <c r="B83" s="21" t="s">
        <v>306</v>
      </c>
      <c r="C83" s="21" t="s">
        <v>240</v>
      </c>
      <c r="D83" s="21" t="s">
        <v>111</v>
      </c>
      <c r="E83" s="21" t="s">
        <v>112</v>
      </c>
      <c r="F83" s="21" t="s">
        <v>249</v>
      </c>
      <c r="G83" s="21" t="s">
        <v>250</v>
      </c>
      <c r="H83" s="23">
        <v>4960</v>
      </c>
      <c r="I83" s="23">
        <v>4960</v>
      </c>
      <c r="J83" s="23"/>
      <c r="K83" s="23"/>
      <c r="L83" s="23">
        <v>4960</v>
      </c>
      <c r="M83" s="23"/>
      <c r="N83" s="23"/>
      <c r="O83" s="23"/>
      <c r="P83" s="23"/>
      <c r="Q83" s="23"/>
      <c r="R83" s="23"/>
      <c r="S83" s="23"/>
      <c r="T83" s="23"/>
      <c r="U83" s="23"/>
      <c r="V83" s="23"/>
      <c r="W83" s="23"/>
    </row>
    <row r="84" ht="21" customHeight="1" spans="1:23">
      <c r="A84" s="25"/>
      <c r="B84" s="21" t="s">
        <v>307</v>
      </c>
      <c r="C84" s="21" t="s">
        <v>140</v>
      </c>
      <c r="D84" s="21" t="s">
        <v>139</v>
      </c>
      <c r="E84" s="21" t="s">
        <v>140</v>
      </c>
      <c r="F84" s="21" t="s">
        <v>252</v>
      </c>
      <c r="G84" s="21" t="s">
        <v>140</v>
      </c>
      <c r="H84" s="23">
        <v>159449.8</v>
      </c>
      <c r="I84" s="23">
        <v>159449.8</v>
      </c>
      <c r="J84" s="23"/>
      <c r="K84" s="23"/>
      <c r="L84" s="23">
        <v>159449.8</v>
      </c>
      <c r="M84" s="23"/>
      <c r="N84" s="23"/>
      <c r="O84" s="23"/>
      <c r="P84" s="23"/>
      <c r="Q84" s="23"/>
      <c r="R84" s="23"/>
      <c r="S84" s="23"/>
      <c r="T84" s="23"/>
      <c r="U84" s="23"/>
      <c r="V84" s="23"/>
      <c r="W84" s="23"/>
    </row>
    <row r="85" ht="21" customHeight="1" spans="1:23">
      <c r="A85" s="25"/>
      <c r="B85" s="21" t="s">
        <v>308</v>
      </c>
      <c r="C85" s="21" t="s">
        <v>258</v>
      </c>
      <c r="D85" s="21" t="s">
        <v>133</v>
      </c>
      <c r="E85" s="21" t="s">
        <v>134</v>
      </c>
      <c r="F85" s="21" t="s">
        <v>261</v>
      </c>
      <c r="G85" s="21" t="s">
        <v>262</v>
      </c>
      <c r="H85" s="23">
        <v>30460</v>
      </c>
      <c r="I85" s="23">
        <v>30460</v>
      </c>
      <c r="J85" s="23"/>
      <c r="K85" s="23"/>
      <c r="L85" s="23">
        <v>30460</v>
      </c>
      <c r="M85" s="23"/>
      <c r="N85" s="23"/>
      <c r="O85" s="23"/>
      <c r="P85" s="23"/>
      <c r="Q85" s="23"/>
      <c r="R85" s="23"/>
      <c r="S85" s="23"/>
      <c r="T85" s="23"/>
      <c r="U85" s="23"/>
      <c r="V85" s="23"/>
      <c r="W85" s="23"/>
    </row>
    <row r="86" ht="21" customHeight="1" spans="1:23">
      <c r="A86" s="25"/>
      <c r="B86" s="21" t="s">
        <v>308</v>
      </c>
      <c r="C86" s="21" t="s">
        <v>258</v>
      </c>
      <c r="D86" s="21" t="s">
        <v>133</v>
      </c>
      <c r="E86" s="21" t="s">
        <v>134</v>
      </c>
      <c r="F86" s="21" t="s">
        <v>309</v>
      </c>
      <c r="G86" s="21" t="s">
        <v>310</v>
      </c>
      <c r="H86" s="23">
        <v>540</v>
      </c>
      <c r="I86" s="23">
        <v>540</v>
      </c>
      <c r="J86" s="23"/>
      <c r="K86" s="23"/>
      <c r="L86" s="23">
        <v>540</v>
      </c>
      <c r="M86" s="23"/>
      <c r="N86" s="23"/>
      <c r="O86" s="23"/>
      <c r="P86" s="23"/>
      <c r="Q86" s="23"/>
      <c r="R86" s="23"/>
      <c r="S86" s="23"/>
      <c r="T86" s="23"/>
      <c r="U86" s="23"/>
      <c r="V86" s="23"/>
      <c r="W86" s="23"/>
    </row>
    <row r="87" ht="21" customHeight="1" spans="1:23">
      <c r="A87" s="25"/>
      <c r="B87" s="21" t="s">
        <v>308</v>
      </c>
      <c r="C87" s="21" t="s">
        <v>258</v>
      </c>
      <c r="D87" s="21" t="s">
        <v>133</v>
      </c>
      <c r="E87" s="21" t="s">
        <v>134</v>
      </c>
      <c r="F87" s="21" t="s">
        <v>263</v>
      </c>
      <c r="G87" s="21" t="s">
        <v>264</v>
      </c>
      <c r="H87" s="23">
        <v>6000</v>
      </c>
      <c r="I87" s="23">
        <v>6000</v>
      </c>
      <c r="J87" s="23"/>
      <c r="K87" s="23"/>
      <c r="L87" s="23">
        <v>6000</v>
      </c>
      <c r="M87" s="23"/>
      <c r="N87" s="23"/>
      <c r="O87" s="23"/>
      <c r="P87" s="23"/>
      <c r="Q87" s="23"/>
      <c r="R87" s="23"/>
      <c r="S87" s="23"/>
      <c r="T87" s="23"/>
      <c r="U87" s="23"/>
      <c r="V87" s="23"/>
      <c r="W87" s="23"/>
    </row>
    <row r="88" ht="21" customHeight="1" spans="1:23">
      <c r="A88" s="25"/>
      <c r="B88" s="21" t="s">
        <v>308</v>
      </c>
      <c r="C88" s="21" t="s">
        <v>258</v>
      </c>
      <c r="D88" s="21" t="s">
        <v>133</v>
      </c>
      <c r="E88" s="21" t="s">
        <v>134</v>
      </c>
      <c r="F88" s="21" t="s">
        <v>259</v>
      </c>
      <c r="G88" s="21" t="s">
        <v>260</v>
      </c>
      <c r="H88" s="23">
        <v>6000</v>
      </c>
      <c r="I88" s="23">
        <v>6000</v>
      </c>
      <c r="J88" s="23"/>
      <c r="K88" s="23"/>
      <c r="L88" s="23">
        <v>6000</v>
      </c>
      <c r="M88" s="23"/>
      <c r="N88" s="23"/>
      <c r="O88" s="23"/>
      <c r="P88" s="23"/>
      <c r="Q88" s="23"/>
      <c r="R88" s="23"/>
      <c r="S88" s="23"/>
      <c r="T88" s="23"/>
      <c r="U88" s="23"/>
      <c r="V88" s="23"/>
      <c r="W88" s="23"/>
    </row>
    <row r="89" ht="21" customHeight="1" spans="1:23">
      <c r="A89" s="25"/>
      <c r="B89" s="21" t="s">
        <v>311</v>
      </c>
      <c r="C89" s="21" t="s">
        <v>268</v>
      </c>
      <c r="D89" s="21" t="s">
        <v>133</v>
      </c>
      <c r="E89" s="21" t="s">
        <v>134</v>
      </c>
      <c r="F89" s="21" t="s">
        <v>269</v>
      </c>
      <c r="G89" s="21" t="s">
        <v>195</v>
      </c>
      <c r="H89" s="23">
        <v>2000</v>
      </c>
      <c r="I89" s="23">
        <v>2000</v>
      </c>
      <c r="J89" s="23"/>
      <c r="K89" s="23"/>
      <c r="L89" s="23">
        <v>2000</v>
      </c>
      <c r="M89" s="23"/>
      <c r="N89" s="23"/>
      <c r="O89" s="23"/>
      <c r="P89" s="23"/>
      <c r="Q89" s="23"/>
      <c r="R89" s="23"/>
      <c r="S89" s="23"/>
      <c r="T89" s="23"/>
      <c r="U89" s="23"/>
      <c r="V89" s="23"/>
      <c r="W89" s="23"/>
    </row>
    <row r="90" ht="21" customHeight="1" spans="1:23">
      <c r="A90" s="25"/>
      <c r="B90" s="21" t="s">
        <v>308</v>
      </c>
      <c r="C90" s="21" t="s">
        <v>258</v>
      </c>
      <c r="D90" s="21" t="s">
        <v>133</v>
      </c>
      <c r="E90" s="21" t="s">
        <v>134</v>
      </c>
      <c r="F90" s="21" t="s">
        <v>286</v>
      </c>
      <c r="G90" s="21" t="s">
        <v>287</v>
      </c>
      <c r="H90" s="23">
        <v>12000</v>
      </c>
      <c r="I90" s="23">
        <v>12000</v>
      </c>
      <c r="J90" s="23"/>
      <c r="K90" s="23"/>
      <c r="L90" s="23">
        <v>12000</v>
      </c>
      <c r="M90" s="23"/>
      <c r="N90" s="23"/>
      <c r="O90" s="23"/>
      <c r="P90" s="23"/>
      <c r="Q90" s="23"/>
      <c r="R90" s="23"/>
      <c r="S90" s="23"/>
      <c r="T90" s="23"/>
      <c r="U90" s="23"/>
      <c r="V90" s="23"/>
      <c r="W90" s="23"/>
    </row>
    <row r="91" ht="21" customHeight="1" spans="1:23">
      <c r="A91" s="25"/>
      <c r="B91" s="21" t="s">
        <v>308</v>
      </c>
      <c r="C91" s="21" t="s">
        <v>258</v>
      </c>
      <c r="D91" s="21" t="s">
        <v>228</v>
      </c>
      <c r="E91" s="21" t="s">
        <v>118</v>
      </c>
      <c r="F91" s="21" t="s">
        <v>261</v>
      </c>
      <c r="G91" s="21" t="s">
        <v>262</v>
      </c>
      <c r="H91" s="23"/>
      <c r="I91" s="23"/>
      <c r="J91" s="23"/>
      <c r="K91" s="23"/>
      <c r="L91" s="23"/>
      <c r="M91" s="23"/>
      <c r="N91" s="23"/>
      <c r="O91" s="23"/>
      <c r="P91" s="23"/>
      <c r="Q91" s="23"/>
      <c r="R91" s="23"/>
      <c r="S91" s="23"/>
      <c r="T91" s="23"/>
      <c r="U91" s="23"/>
      <c r="V91" s="23"/>
      <c r="W91" s="23"/>
    </row>
    <row r="92" ht="21" customHeight="1" spans="1:23">
      <c r="A92" s="25"/>
      <c r="B92" s="21" t="s">
        <v>312</v>
      </c>
      <c r="C92" s="21" t="s">
        <v>275</v>
      </c>
      <c r="D92" s="21" t="s">
        <v>133</v>
      </c>
      <c r="E92" s="21" t="s">
        <v>134</v>
      </c>
      <c r="F92" s="21" t="s">
        <v>276</v>
      </c>
      <c r="G92" s="21" t="s">
        <v>275</v>
      </c>
      <c r="H92" s="23">
        <v>12698.16</v>
      </c>
      <c r="I92" s="23">
        <v>12698.16</v>
      </c>
      <c r="J92" s="23"/>
      <c r="K92" s="23"/>
      <c r="L92" s="23">
        <v>12698.16</v>
      </c>
      <c r="M92" s="23"/>
      <c r="N92" s="23"/>
      <c r="O92" s="23"/>
      <c r="P92" s="23"/>
      <c r="Q92" s="23"/>
      <c r="R92" s="23"/>
      <c r="S92" s="23"/>
      <c r="T92" s="23"/>
      <c r="U92" s="23"/>
      <c r="V92" s="23"/>
      <c r="W92" s="23"/>
    </row>
    <row r="93" ht="21" customHeight="1" spans="1:23">
      <c r="A93" s="25"/>
      <c r="B93" s="21" t="s">
        <v>313</v>
      </c>
      <c r="C93" s="21" t="s">
        <v>285</v>
      </c>
      <c r="D93" s="21" t="s">
        <v>95</v>
      </c>
      <c r="E93" s="21" t="s">
        <v>96</v>
      </c>
      <c r="F93" s="21" t="s">
        <v>286</v>
      </c>
      <c r="G93" s="21" t="s">
        <v>287</v>
      </c>
      <c r="H93" s="23">
        <v>500</v>
      </c>
      <c r="I93" s="23">
        <v>500</v>
      </c>
      <c r="J93" s="23"/>
      <c r="K93" s="23"/>
      <c r="L93" s="23">
        <v>500</v>
      </c>
      <c r="M93" s="23"/>
      <c r="N93" s="23"/>
      <c r="O93" s="23"/>
      <c r="P93" s="23"/>
      <c r="Q93" s="23"/>
      <c r="R93" s="23"/>
      <c r="S93" s="23"/>
      <c r="T93" s="23"/>
      <c r="U93" s="23"/>
      <c r="V93" s="23"/>
      <c r="W93" s="23"/>
    </row>
    <row r="94" ht="21" customHeight="1" spans="1:23">
      <c r="A94" s="25"/>
      <c r="B94" s="21" t="s">
        <v>314</v>
      </c>
      <c r="C94" s="21" t="s">
        <v>289</v>
      </c>
      <c r="D94" s="21" t="s">
        <v>95</v>
      </c>
      <c r="E94" s="21" t="s">
        <v>96</v>
      </c>
      <c r="F94" s="21" t="s">
        <v>290</v>
      </c>
      <c r="G94" s="21" t="s">
        <v>289</v>
      </c>
      <c r="H94" s="23">
        <v>22040.4</v>
      </c>
      <c r="I94" s="23">
        <v>22040.4</v>
      </c>
      <c r="J94" s="23"/>
      <c r="K94" s="23"/>
      <c r="L94" s="23">
        <v>22040.4</v>
      </c>
      <c r="M94" s="23"/>
      <c r="N94" s="23"/>
      <c r="O94" s="23"/>
      <c r="P94" s="23"/>
      <c r="Q94" s="23"/>
      <c r="R94" s="23"/>
      <c r="S94" s="23"/>
      <c r="T94" s="23"/>
      <c r="U94" s="23"/>
      <c r="V94" s="23"/>
      <c r="W94" s="23"/>
    </row>
    <row r="95" ht="21" customHeight="1" spans="1:23">
      <c r="A95" s="35" t="s">
        <v>141</v>
      </c>
      <c r="B95" s="142"/>
      <c r="C95" s="142"/>
      <c r="D95" s="142"/>
      <c r="E95" s="142"/>
      <c r="F95" s="142"/>
      <c r="G95" s="143"/>
      <c r="H95" s="23">
        <v>15719770.5</v>
      </c>
      <c r="I95" s="23">
        <v>15719770.5</v>
      </c>
      <c r="J95" s="23"/>
      <c r="K95" s="23"/>
      <c r="L95" s="23">
        <v>15719770.5</v>
      </c>
      <c r="M95" s="23"/>
      <c r="N95" s="23"/>
      <c r="O95" s="23"/>
      <c r="P95" s="23"/>
      <c r="Q95" s="23"/>
      <c r="R95" s="23"/>
      <c r="S95" s="23"/>
      <c r="T95" s="23"/>
      <c r="U95" s="23"/>
      <c r="V95" s="23"/>
      <c r="W95" s="23"/>
    </row>
  </sheetData>
  <mergeCells count="30">
    <mergeCell ref="A2:W2"/>
    <mergeCell ref="A3:G3"/>
    <mergeCell ref="H4:W4"/>
    <mergeCell ref="I5:M5"/>
    <mergeCell ref="N5:P5"/>
    <mergeCell ref="R5:W5"/>
    <mergeCell ref="A95:G95"/>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6"/>
  <sheetViews>
    <sheetView showZeros="0" workbookViewId="0">
      <selection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315</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"单位名称："&amp;"永德县水务局"</f>
        <v>单位名称：永德县水务局</v>
      </c>
      <c r="B3" s="8"/>
      <c r="C3" s="8"/>
      <c r="D3" s="8"/>
      <c r="E3" s="8"/>
      <c r="F3" s="8"/>
      <c r="G3" s="8"/>
      <c r="H3" s="8"/>
      <c r="I3" s="9"/>
      <c r="J3" s="9"/>
      <c r="K3" s="9"/>
      <c r="L3" s="9"/>
      <c r="M3" s="9"/>
      <c r="N3" s="9"/>
      <c r="O3" s="9"/>
      <c r="P3" s="9"/>
      <c r="Q3" s="9"/>
      <c r="R3" s="1"/>
      <c r="S3" s="1"/>
      <c r="T3" s="1"/>
      <c r="U3" s="3"/>
      <c r="V3" s="1"/>
      <c r="W3" s="40" t="s">
        <v>190</v>
      </c>
    </row>
    <row r="4" ht="18.75" customHeight="1" spans="1:23">
      <c r="A4" s="10" t="s">
        <v>316</v>
      </c>
      <c r="B4" s="11" t="s">
        <v>204</v>
      </c>
      <c r="C4" s="10" t="s">
        <v>205</v>
      </c>
      <c r="D4" s="10" t="s">
        <v>317</v>
      </c>
      <c r="E4" s="11" t="s">
        <v>206</v>
      </c>
      <c r="F4" s="11" t="s">
        <v>207</v>
      </c>
      <c r="G4" s="11" t="s">
        <v>318</v>
      </c>
      <c r="H4" s="11" t="s">
        <v>319</v>
      </c>
      <c r="I4" s="31" t="s">
        <v>56</v>
      </c>
      <c r="J4" s="12" t="s">
        <v>320</v>
      </c>
      <c r="K4" s="13"/>
      <c r="L4" s="13"/>
      <c r="M4" s="14"/>
      <c r="N4" s="12" t="s">
        <v>212</v>
      </c>
      <c r="O4" s="13"/>
      <c r="P4" s="14"/>
      <c r="Q4" s="11" t="s">
        <v>62</v>
      </c>
      <c r="R4" s="12" t="s">
        <v>83</v>
      </c>
      <c r="S4" s="13"/>
      <c r="T4" s="13"/>
      <c r="U4" s="13"/>
      <c r="V4" s="13"/>
      <c r="W4" s="14"/>
    </row>
    <row r="5" ht="18.75" customHeight="1" spans="1:23">
      <c r="A5" s="15"/>
      <c r="B5" s="32"/>
      <c r="C5" s="15"/>
      <c r="D5" s="15"/>
      <c r="E5" s="16"/>
      <c r="F5" s="16"/>
      <c r="G5" s="16"/>
      <c r="H5" s="16"/>
      <c r="I5" s="32"/>
      <c r="J5" s="127" t="s">
        <v>59</v>
      </c>
      <c r="K5" s="128"/>
      <c r="L5" s="11" t="s">
        <v>60</v>
      </c>
      <c r="M5" s="11" t="s">
        <v>61</v>
      </c>
      <c r="N5" s="11" t="s">
        <v>59</v>
      </c>
      <c r="O5" s="11" t="s">
        <v>60</v>
      </c>
      <c r="P5" s="11" t="s">
        <v>61</v>
      </c>
      <c r="Q5" s="16"/>
      <c r="R5" s="11" t="s">
        <v>58</v>
      </c>
      <c r="S5" s="10" t="s">
        <v>65</v>
      </c>
      <c r="T5" s="10" t="s">
        <v>218</v>
      </c>
      <c r="U5" s="10" t="s">
        <v>67</v>
      </c>
      <c r="V5" s="10" t="s">
        <v>68</v>
      </c>
      <c r="W5" s="10" t="s">
        <v>69</v>
      </c>
    </row>
    <row r="6" ht="18.75" customHeight="1" spans="1:23">
      <c r="A6" s="32"/>
      <c r="B6" s="32"/>
      <c r="C6" s="32"/>
      <c r="D6" s="32"/>
      <c r="E6" s="32"/>
      <c r="F6" s="32"/>
      <c r="G6" s="32"/>
      <c r="H6" s="32"/>
      <c r="I6" s="32"/>
      <c r="J6" s="129" t="s">
        <v>58</v>
      </c>
      <c r="K6" s="96"/>
      <c r="L6" s="32"/>
      <c r="M6" s="32"/>
      <c r="N6" s="32"/>
      <c r="O6" s="32"/>
      <c r="P6" s="32"/>
      <c r="Q6" s="32"/>
      <c r="R6" s="32"/>
      <c r="S6" s="130"/>
      <c r="T6" s="130"/>
      <c r="U6" s="130"/>
      <c r="V6" s="130"/>
      <c r="W6" s="130"/>
    </row>
    <row r="7" ht="18.75" customHeight="1" spans="1:23">
      <c r="A7" s="17"/>
      <c r="B7" s="33"/>
      <c r="C7" s="17"/>
      <c r="D7" s="17"/>
      <c r="E7" s="18"/>
      <c r="F7" s="18"/>
      <c r="G7" s="18"/>
      <c r="H7" s="18"/>
      <c r="I7" s="33"/>
      <c r="J7" s="47" t="s">
        <v>58</v>
      </c>
      <c r="K7" s="47" t="s">
        <v>321</v>
      </c>
      <c r="L7" s="18"/>
      <c r="M7" s="18"/>
      <c r="N7" s="18"/>
      <c r="O7" s="18"/>
      <c r="P7" s="18"/>
      <c r="Q7" s="18"/>
      <c r="R7" s="18"/>
      <c r="S7" s="18"/>
      <c r="T7" s="18"/>
      <c r="U7" s="33"/>
      <c r="V7" s="18"/>
      <c r="W7" s="18"/>
    </row>
    <row r="8" ht="18.75" customHeight="1" spans="1:23">
      <c r="A8" s="125">
        <v>1</v>
      </c>
      <c r="B8" s="125">
        <v>2</v>
      </c>
      <c r="C8" s="125">
        <v>3</v>
      </c>
      <c r="D8" s="125">
        <v>4</v>
      </c>
      <c r="E8" s="125">
        <v>5</v>
      </c>
      <c r="F8" s="125">
        <v>6</v>
      </c>
      <c r="G8" s="125">
        <v>7</v>
      </c>
      <c r="H8" s="125">
        <v>8</v>
      </c>
      <c r="I8" s="125">
        <v>9</v>
      </c>
      <c r="J8" s="125">
        <v>10</v>
      </c>
      <c r="K8" s="125">
        <v>11</v>
      </c>
      <c r="L8" s="125">
        <v>12</v>
      </c>
      <c r="M8" s="125">
        <v>13</v>
      </c>
      <c r="N8" s="125">
        <v>14</v>
      </c>
      <c r="O8" s="125">
        <v>15</v>
      </c>
      <c r="P8" s="125">
        <v>16</v>
      </c>
      <c r="Q8" s="125">
        <v>17</v>
      </c>
      <c r="R8" s="125">
        <v>18</v>
      </c>
      <c r="S8" s="125">
        <v>19</v>
      </c>
      <c r="T8" s="125">
        <v>20</v>
      </c>
      <c r="U8" s="125">
        <v>21</v>
      </c>
      <c r="V8" s="125">
        <v>22</v>
      </c>
      <c r="W8" s="125">
        <v>23</v>
      </c>
    </row>
    <row r="9" ht="18.75" customHeight="1" spans="1:23">
      <c r="A9" s="21"/>
      <c r="B9" s="21"/>
      <c r="C9" s="21" t="s">
        <v>322</v>
      </c>
      <c r="D9" s="21"/>
      <c r="E9" s="21"/>
      <c r="F9" s="21"/>
      <c r="G9" s="21"/>
      <c r="H9" s="21"/>
      <c r="I9" s="23">
        <v>50034</v>
      </c>
      <c r="J9" s="23">
        <v>50034</v>
      </c>
      <c r="K9" s="23">
        <v>50034</v>
      </c>
      <c r="L9" s="23"/>
      <c r="M9" s="23"/>
      <c r="N9" s="23"/>
      <c r="O9" s="23"/>
      <c r="P9" s="23"/>
      <c r="Q9" s="23"/>
      <c r="R9" s="23"/>
      <c r="S9" s="23"/>
      <c r="T9" s="23"/>
      <c r="U9" s="23"/>
      <c r="V9" s="23"/>
      <c r="W9" s="23"/>
    </row>
    <row r="10" ht="18.75" customHeight="1" spans="1:23">
      <c r="A10" s="126" t="s">
        <v>323</v>
      </c>
      <c r="B10" s="126" t="s">
        <v>324</v>
      </c>
      <c r="C10" s="21" t="s">
        <v>322</v>
      </c>
      <c r="D10" s="126" t="s">
        <v>71</v>
      </c>
      <c r="E10" s="126" t="s">
        <v>117</v>
      </c>
      <c r="F10" s="126" t="s">
        <v>118</v>
      </c>
      <c r="G10" s="126" t="s">
        <v>261</v>
      </c>
      <c r="H10" s="126" t="s">
        <v>262</v>
      </c>
      <c r="I10" s="23">
        <v>50034</v>
      </c>
      <c r="J10" s="23">
        <v>50034</v>
      </c>
      <c r="K10" s="23">
        <v>50034</v>
      </c>
      <c r="L10" s="23"/>
      <c r="M10" s="23"/>
      <c r="N10" s="23"/>
      <c r="O10" s="23"/>
      <c r="P10" s="23"/>
      <c r="Q10" s="23"/>
      <c r="R10" s="23"/>
      <c r="S10" s="23"/>
      <c r="T10" s="23"/>
      <c r="U10" s="23"/>
      <c r="V10" s="23"/>
      <c r="W10" s="23"/>
    </row>
    <row r="11" ht="18.75" customHeight="1" spans="1:23">
      <c r="A11" s="25"/>
      <c r="B11" s="25"/>
      <c r="C11" s="21" t="s">
        <v>325</v>
      </c>
      <c r="D11" s="25"/>
      <c r="E11" s="25"/>
      <c r="F11" s="25"/>
      <c r="G11" s="25"/>
      <c r="H11" s="25"/>
      <c r="I11" s="23">
        <v>20000</v>
      </c>
      <c r="J11" s="23">
        <v>20000</v>
      </c>
      <c r="K11" s="23">
        <v>20000</v>
      </c>
      <c r="L11" s="23"/>
      <c r="M11" s="23"/>
      <c r="N11" s="23"/>
      <c r="O11" s="23"/>
      <c r="P11" s="23"/>
      <c r="Q11" s="23"/>
      <c r="R11" s="23"/>
      <c r="S11" s="23"/>
      <c r="T11" s="23"/>
      <c r="U11" s="23"/>
      <c r="V11" s="23"/>
      <c r="W11" s="23"/>
    </row>
    <row r="12" ht="18.75" customHeight="1" spans="1:23">
      <c r="A12" s="126" t="s">
        <v>323</v>
      </c>
      <c r="B12" s="126" t="s">
        <v>326</v>
      </c>
      <c r="C12" s="21" t="s">
        <v>325</v>
      </c>
      <c r="D12" s="126" t="s">
        <v>71</v>
      </c>
      <c r="E12" s="126" t="s">
        <v>131</v>
      </c>
      <c r="F12" s="126" t="s">
        <v>132</v>
      </c>
      <c r="G12" s="126" t="s">
        <v>259</v>
      </c>
      <c r="H12" s="126" t="s">
        <v>260</v>
      </c>
      <c r="I12" s="23">
        <v>20000</v>
      </c>
      <c r="J12" s="23">
        <v>20000</v>
      </c>
      <c r="K12" s="23">
        <v>20000</v>
      </c>
      <c r="L12" s="23"/>
      <c r="M12" s="23"/>
      <c r="N12" s="23"/>
      <c r="O12" s="23"/>
      <c r="P12" s="23"/>
      <c r="Q12" s="23"/>
      <c r="R12" s="23"/>
      <c r="S12" s="23"/>
      <c r="T12" s="23"/>
      <c r="U12" s="23"/>
      <c r="V12" s="23"/>
      <c r="W12" s="23"/>
    </row>
    <row r="13" ht="18.75" customHeight="1" spans="1:23">
      <c r="A13" s="25"/>
      <c r="B13" s="25"/>
      <c r="C13" s="21" t="s">
        <v>327</v>
      </c>
      <c r="D13" s="25"/>
      <c r="E13" s="25"/>
      <c r="F13" s="25"/>
      <c r="G13" s="25"/>
      <c r="H13" s="25"/>
      <c r="I13" s="23">
        <v>300000</v>
      </c>
      <c r="J13" s="23">
        <v>300000</v>
      </c>
      <c r="K13" s="23">
        <v>300000</v>
      </c>
      <c r="L13" s="23"/>
      <c r="M13" s="23"/>
      <c r="N13" s="23"/>
      <c r="O13" s="23"/>
      <c r="P13" s="23"/>
      <c r="Q13" s="23"/>
      <c r="R13" s="23"/>
      <c r="S13" s="23"/>
      <c r="T13" s="23"/>
      <c r="U13" s="23"/>
      <c r="V13" s="23"/>
      <c r="W13" s="23"/>
    </row>
    <row r="14" ht="18.75" customHeight="1" spans="1:23">
      <c r="A14" s="126" t="s">
        <v>323</v>
      </c>
      <c r="B14" s="126" t="s">
        <v>328</v>
      </c>
      <c r="C14" s="21" t="s">
        <v>327</v>
      </c>
      <c r="D14" s="126" t="s">
        <v>71</v>
      </c>
      <c r="E14" s="126" t="s">
        <v>123</v>
      </c>
      <c r="F14" s="126" t="s">
        <v>124</v>
      </c>
      <c r="G14" s="126" t="s">
        <v>329</v>
      </c>
      <c r="H14" s="126" t="s">
        <v>330</v>
      </c>
      <c r="I14" s="23">
        <v>190000</v>
      </c>
      <c r="J14" s="23">
        <v>190000</v>
      </c>
      <c r="K14" s="23">
        <v>190000</v>
      </c>
      <c r="L14" s="23"/>
      <c r="M14" s="23"/>
      <c r="N14" s="23"/>
      <c r="O14" s="23"/>
      <c r="P14" s="23"/>
      <c r="Q14" s="23"/>
      <c r="R14" s="23"/>
      <c r="S14" s="23"/>
      <c r="T14" s="23"/>
      <c r="U14" s="23"/>
      <c r="V14" s="23"/>
      <c r="W14" s="23"/>
    </row>
    <row r="15" ht="18.75" customHeight="1" spans="1:23">
      <c r="A15" s="126" t="s">
        <v>323</v>
      </c>
      <c r="B15" s="126" t="s">
        <v>328</v>
      </c>
      <c r="C15" s="21" t="s">
        <v>327</v>
      </c>
      <c r="D15" s="126" t="s">
        <v>71</v>
      </c>
      <c r="E15" s="126" t="s">
        <v>123</v>
      </c>
      <c r="F15" s="126" t="s">
        <v>124</v>
      </c>
      <c r="G15" s="126" t="s">
        <v>279</v>
      </c>
      <c r="H15" s="126" t="s">
        <v>278</v>
      </c>
      <c r="I15" s="23">
        <v>40000</v>
      </c>
      <c r="J15" s="23">
        <v>40000</v>
      </c>
      <c r="K15" s="23">
        <v>40000</v>
      </c>
      <c r="L15" s="23"/>
      <c r="M15" s="23"/>
      <c r="N15" s="23"/>
      <c r="O15" s="23"/>
      <c r="P15" s="23"/>
      <c r="Q15" s="23"/>
      <c r="R15" s="23"/>
      <c r="S15" s="23"/>
      <c r="T15" s="23"/>
      <c r="U15" s="23"/>
      <c r="V15" s="23"/>
      <c r="W15" s="23"/>
    </row>
    <row r="16" ht="18.75" customHeight="1" spans="1:23">
      <c r="A16" s="126" t="s">
        <v>323</v>
      </c>
      <c r="B16" s="126" t="s">
        <v>328</v>
      </c>
      <c r="C16" s="21" t="s">
        <v>327</v>
      </c>
      <c r="D16" s="126" t="s">
        <v>71</v>
      </c>
      <c r="E16" s="126" t="s">
        <v>123</v>
      </c>
      <c r="F16" s="126" t="s">
        <v>124</v>
      </c>
      <c r="G16" s="126" t="s">
        <v>293</v>
      </c>
      <c r="H16" s="126" t="s">
        <v>294</v>
      </c>
      <c r="I16" s="23">
        <v>70000</v>
      </c>
      <c r="J16" s="23">
        <v>70000</v>
      </c>
      <c r="K16" s="23">
        <v>70000</v>
      </c>
      <c r="L16" s="23"/>
      <c r="M16" s="23"/>
      <c r="N16" s="23"/>
      <c r="O16" s="23"/>
      <c r="P16" s="23"/>
      <c r="Q16" s="23"/>
      <c r="R16" s="23"/>
      <c r="S16" s="23"/>
      <c r="T16" s="23"/>
      <c r="U16" s="23"/>
      <c r="V16" s="23"/>
      <c r="W16" s="23"/>
    </row>
    <row r="17" ht="18.75" customHeight="1" spans="1:23">
      <c r="A17" s="25"/>
      <c r="B17" s="25"/>
      <c r="C17" s="21" t="s">
        <v>331</v>
      </c>
      <c r="D17" s="25"/>
      <c r="E17" s="25"/>
      <c r="F17" s="25"/>
      <c r="G17" s="25"/>
      <c r="H17" s="25"/>
      <c r="I17" s="23">
        <v>20000</v>
      </c>
      <c r="J17" s="23">
        <v>20000</v>
      </c>
      <c r="K17" s="23">
        <v>20000</v>
      </c>
      <c r="L17" s="23"/>
      <c r="M17" s="23"/>
      <c r="N17" s="23"/>
      <c r="O17" s="23"/>
      <c r="P17" s="23"/>
      <c r="Q17" s="23"/>
      <c r="R17" s="23"/>
      <c r="S17" s="23"/>
      <c r="T17" s="23"/>
      <c r="U17" s="23"/>
      <c r="V17" s="23"/>
      <c r="W17" s="23"/>
    </row>
    <row r="18" ht="18.75" customHeight="1" spans="1:23">
      <c r="A18" s="126" t="s">
        <v>323</v>
      </c>
      <c r="B18" s="126" t="s">
        <v>332</v>
      </c>
      <c r="C18" s="21" t="s">
        <v>331</v>
      </c>
      <c r="D18" s="126" t="s">
        <v>71</v>
      </c>
      <c r="E18" s="126" t="s">
        <v>129</v>
      </c>
      <c r="F18" s="126" t="s">
        <v>130</v>
      </c>
      <c r="G18" s="126" t="s">
        <v>261</v>
      </c>
      <c r="H18" s="126" t="s">
        <v>262</v>
      </c>
      <c r="I18" s="23">
        <v>20000</v>
      </c>
      <c r="J18" s="23">
        <v>20000</v>
      </c>
      <c r="K18" s="23">
        <v>20000</v>
      </c>
      <c r="L18" s="23"/>
      <c r="M18" s="23"/>
      <c r="N18" s="23"/>
      <c r="O18" s="23"/>
      <c r="P18" s="23"/>
      <c r="Q18" s="23"/>
      <c r="R18" s="23"/>
      <c r="S18" s="23"/>
      <c r="T18" s="23"/>
      <c r="U18" s="23"/>
      <c r="V18" s="23"/>
      <c r="W18" s="23"/>
    </row>
    <row r="19" ht="18.75" customHeight="1" spans="1:23">
      <c r="A19" s="25"/>
      <c r="B19" s="25"/>
      <c r="C19" s="21" t="s">
        <v>333</v>
      </c>
      <c r="D19" s="25"/>
      <c r="E19" s="25"/>
      <c r="F19" s="25"/>
      <c r="G19" s="25"/>
      <c r="H19" s="25"/>
      <c r="I19" s="23">
        <v>10000</v>
      </c>
      <c r="J19" s="23">
        <v>10000</v>
      </c>
      <c r="K19" s="23">
        <v>10000</v>
      </c>
      <c r="L19" s="23"/>
      <c r="M19" s="23"/>
      <c r="N19" s="23"/>
      <c r="O19" s="23"/>
      <c r="P19" s="23"/>
      <c r="Q19" s="23"/>
      <c r="R19" s="23"/>
      <c r="S19" s="23"/>
      <c r="T19" s="23"/>
      <c r="U19" s="23"/>
      <c r="V19" s="23"/>
      <c r="W19" s="23"/>
    </row>
    <row r="20" ht="18.75" customHeight="1" spans="1:23">
      <c r="A20" s="126" t="s">
        <v>323</v>
      </c>
      <c r="B20" s="126" t="s">
        <v>334</v>
      </c>
      <c r="C20" s="21" t="s">
        <v>333</v>
      </c>
      <c r="D20" s="126" t="s">
        <v>71</v>
      </c>
      <c r="E20" s="126" t="s">
        <v>119</v>
      </c>
      <c r="F20" s="126" t="s">
        <v>120</v>
      </c>
      <c r="G20" s="126" t="s">
        <v>261</v>
      </c>
      <c r="H20" s="126" t="s">
        <v>262</v>
      </c>
      <c r="I20" s="23">
        <v>10000</v>
      </c>
      <c r="J20" s="23">
        <v>10000</v>
      </c>
      <c r="K20" s="23">
        <v>10000</v>
      </c>
      <c r="L20" s="23"/>
      <c r="M20" s="23"/>
      <c r="N20" s="23"/>
      <c r="O20" s="23"/>
      <c r="P20" s="23"/>
      <c r="Q20" s="23"/>
      <c r="R20" s="23"/>
      <c r="S20" s="23"/>
      <c r="T20" s="23"/>
      <c r="U20" s="23"/>
      <c r="V20" s="23"/>
      <c r="W20" s="23"/>
    </row>
    <row r="21" ht="18.75" customHeight="1" spans="1:23">
      <c r="A21" s="25"/>
      <c r="B21" s="25"/>
      <c r="C21" s="21" t="s">
        <v>335</v>
      </c>
      <c r="D21" s="25"/>
      <c r="E21" s="25"/>
      <c r="F21" s="25"/>
      <c r="G21" s="25"/>
      <c r="H21" s="25"/>
      <c r="I21" s="23">
        <v>750000</v>
      </c>
      <c r="J21" s="23">
        <v>750000</v>
      </c>
      <c r="K21" s="23">
        <v>750000</v>
      </c>
      <c r="L21" s="23"/>
      <c r="M21" s="23"/>
      <c r="N21" s="23"/>
      <c r="O21" s="23"/>
      <c r="P21" s="23"/>
      <c r="Q21" s="23"/>
      <c r="R21" s="23"/>
      <c r="S21" s="23"/>
      <c r="T21" s="23"/>
      <c r="U21" s="23"/>
      <c r="V21" s="23"/>
      <c r="W21" s="23"/>
    </row>
    <row r="22" ht="18.75" customHeight="1" spans="1:23">
      <c r="A22" s="126" t="s">
        <v>323</v>
      </c>
      <c r="B22" s="126" t="s">
        <v>336</v>
      </c>
      <c r="C22" s="21" t="s">
        <v>335</v>
      </c>
      <c r="D22" s="126" t="s">
        <v>71</v>
      </c>
      <c r="E22" s="126" t="s">
        <v>117</v>
      </c>
      <c r="F22" s="126" t="s">
        <v>118</v>
      </c>
      <c r="G22" s="126" t="s">
        <v>337</v>
      </c>
      <c r="H22" s="126" t="s">
        <v>338</v>
      </c>
      <c r="I22" s="23">
        <v>750000</v>
      </c>
      <c r="J22" s="23">
        <v>750000</v>
      </c>
      <c r="K22" s="23">
        <v>750000</v>
      </c>
      <c r="L22" s="23"/>
      <c r="M22" s="23"/>
      <c r="N22" s="23"/>
      <c r="O22" s="23"/>
      <c r="P22" s="23"/>
      <c r="Q22" s="23"/>
      <c r="R22" s="23"/>
      <c r="S22" s="23"/>
      <c r="T22" s="23"/>
      <c r="U22" s="23"/>
      <c r="V22" s="23"/>
      <c r="W22" s="23"/>
    </row>
    <row r="23" ht="18.75" customHeight="1" spans="1:23">
      <c r="A23" s="25"/>
      <c r="B23" s="25"/>
      <c r="C23" s="21" t="s">
        <v>339</v>
      </c>
      <c r="D23" s="25"/>
      <c r="E23" s="25"/>
      <c r="F23" s="25"/>
      <c r="G23" s="25"/>
      <c r="H23" s="25"/>
      <c r="I23" s="23">
        <v>20000</v>
      </c>
      <c r="J23" s="23">
        <v>20000</v>
      </c>
      <c r="K23" s="23">
        <v>20000</v>
      </c>
      <c r="L23" s="23"/>
      <c r="M23" s="23"/>
      <c r="N23" s="23"/>
      <c r="O23" s="23"/>
      <c r="P23" s="23"/>
      <c r="Q23" s="23"/>
      <c r="R23" s="23"/>
      <c r="S23" s="23"/>
      <c r="T23" s="23"/>
      <c r="U23" s="23"/>
      <c r="V23" s="23"/>
      <c r="W23" s="23"/>
    </row>
    <row r="24" ht="18.75" customHeight="1" spans="1:23">
      <c r="A24" s="126" t="s">
        <v>323</v>
      </c>
      <c r="B24" s="126" t="s">
        <v>340</v>
      </c>
      <c r="C24" s="21" t="s">
        <v>339</v>
      </c>
      <c r="D24" s="126" t="s">
        <v>71</v>
      </c>
      <c r="E24" s="126" t="s">
        <v>127</v>
      </c>
      <c r="F24" s="126" t="s">
        <v>128</v>
      </c>
      <c r="G24" s="126" t="s">
        <v>259</v>
      </c>
      <c r="H24" s="126" t="s">
        <v>260</v>
      </c>
      <c r="I24" s="23">
        <v>20000</v>
      </c>
      <c r="J24" s="23">
        <v>20000</v>
      </c>
      <c r="K24" s="23">
        <v>20000</v>
      </c>
      <c r="L24" s="23"/>
      <c r="M24" s="23"/>
      <c r="N24" s="23"/>
      <c r="O24" s="23"/>
      <c r="P24" s="23"/>
      <c r="Q24" s="23"/>
      <c r="R24" s="23"/>
      <c r="S24" s="23"/>
      <c r="T24" s="23"/>
      <c r="U24" s="23"/>
      <c r="V24" s="23"/>
      <c r="W24" s="23"/>
    </row>
    <row r="25" ht="18.75" customHeight="1" spans="1:23">
      <c r="A25" s="25"/>
      <c r="B25" s="25"/>
      <c r="C25" s="21" t="s">
        <v>341</v>
      </c>
      <c r="D25" s="25"/>
      <c r="E25" s="25"/>
      <c r="F25" s="25"/>
      <c r="G25" s="25"/>
      <c r="H25" s="25"/>
      <c r="I25" s="23">
        <v>120000</v>
      </c>
      <c r="J25" s="23">
        <v>120000</v>
      </c>
      <c r="K25" s="23">
        <v>120000</v>
      </c>
      <c r="L25" s="23"/>
      <c r="M25" s="23"/>
      <c r="N25" s="23"/>
      <c r="O25" s="23"/>
      <c r="P25" s="23"/>
      <c r="Q25" s="23"/>
      <c r="R25" s="23"/>
      <c r="S25" s="23"/>
      <c r="T25" s="23"/>
      <c r="U25" s="23"/>
      <c r="V25" s="23"/>
      <c r="W25" s="23"/>
    </row>
    <row r="26" ht="18.75" customHeight="1" spans="1:23">
      <c r="A26" s="126" t="s">
        <v>342</v>
      </c>
      <c r="B26" s="126" t="s">
        <v>343</v>
      </c>
      <c r="C26" s="21" t="s">
        <v>341</v>
      </c>
      <c r="D26" s="126" t="s">
        <v>71</v>
      </c>
      <c r="E26" s="126" t="s">
        <v>119</v>
      </c>
      <c r="F26" s="126" t="s">
        <v>120</v>
      </c>
      <c r="G26" s="126" t="s">
        <v>329</v>
      </c>
      <c r="H26" s="126" t="s">
        <v>330</v>
      </c>
      <c r="I26" s="23">
        <v>120000</v>
      </c>
      <c r="J26" s="23">
        <v>120000</v>
      </c>
      <c r="K26" s="23">
        <v>120000</v>
      </c>
      <c r="L26" s="23"/>
      <c r="M26" s="23"/>
      <c r="N26" s="23"/>
      <c r="O26" s="23"/>
      <c r="P26" s="23"/>
      <c r="Q26" s="23"/>
      <c r="R26" s="23"/>
      <c r="S26" s="23"/>
      <c r="T26" s="23"/>
      <c r="U26" s="23"/>
      <c r="V26" s="23"/>
      <c r="W26" s="23"/>
    </row>
    <row r="27" ht="18.75" customHeight="1" spans="1:23">
      <c r="A27" s="25"/>
      <c r="B27" s="25"/>
      <c r="C27" s="21" t="s">
        <v>344</v>
      </c>
      <c r="D27" s="25"/>
      <c r="E27" s="25"/>
      <c r="F27" s="25"/>
      <c r="G27" s="25"/>
      <c r="H27" s="25"/>
      <c r="I27" s="23">
        <v>20000</v>
      </c>
      <c r="J27" s="23">
        <v>20000</v>
      </c>
      <c r="K27" s="23">
        <v>20000</v>
      </c>
      <c r="L27" s="23"/>
      <c r="M27" s="23"/>
      <c r="N27" s="23"/>
      <c r="O27" s="23"/>
      <c r="P27" s="23"/>
      <c r="Q27" s="23"/>
      <c r="R27" s="23"/>
      <c r="S27" s="23"/>
      <c r="T27" s="23"/>
      <c r="U27" s="23"/>
      <c r="V27" s="23"/>
      <c r="W27" s="23"/>
    </row>
    <row r="28" ht="18.75" customHeight="1" spans="1:23">
      <c r="A28" s="126" t="s">
        <v>342</v>
      </c>
      <c r="B28" s="126" t="s">
        <v>345</v>
      </c>
      <c r="C28" s="21" t="s">
        <v>344</v>
      </c>
      <c r="D28" s="126" t="s">
        <v>71</v>
      </c>
      <c r="E28" s="126" t="s">
        <v>125</v>
      </c>
      <c r="F28" s="126" t="s">
        <v>126</v>
      </c>
      <c r="G28" s="126" t="s">
        <v>261</v>
      </c>
      <c r="H28" s="126" t="s">
        <v>262</v>
      </c>
      <c r="I28" s="23">
        <v>10000</v>
      </c>
      <c r="J28" s="23">
        <v>10000</v>
      </c>
      <c r="K28" s="23">
        <v>10000</v>
      </c>
      <c r="L28" s="23"/>
      <c r="M28" s="23"/>
      <c r="N28" s="23"/>
      <c r="O28" s="23"/>
      <c r="P28" s="23"/>
      <c r="Q28" s="23"/>
      <c r="R28" s="23"/>
      <c r="S28" s="23"/>
      <c r="T28" s="23"/>
      <c r="U28" s="23"/>
      <c r="V28" s="23"/>
      <c r="W28" s="23"/>
    </row>
    <row r="29" ht="18.75" customHeight="1" spans="1:23">
      <c r="A29" s="126" t="s">
        <v>342</v>
      </c>
      <c r="B29" s="126" t="s">
        <v>345</v>
      </c>
      <c r="C29" s="21" t="s">
        <v>344</v>
      </c>
      <c r="D29" s="126" t="s">
        <v>71</v>
      </c>
      <c r="E29" s="126" t="s">
        <v>125</v>
      </c>
      <c r="F29" s="126" t="s">
        <v>126</v>
      </c>
      <c r="G29" s="126" t="s">
        <v>259</v>
      </c>
      <c r="H29" s="126" t="s">
        <v>260</v>
      </c>
      <c r="I29" s="23">
        <v>10000</v>
      </c>
      <c r="J29" s="23">
        <v>10000</v>
      </c>
      <c r="K29" s="23">
        <v>10000</v>
      </c>
      <c r="L29" s="23"/>
      <c r="M29" s="23"/>
      <c r="N29" s="23"/>
      <c r="O29" s="23"/>
      <c r="P29" s="23"/>
      <c r="Q29" s="23"/>
      <c r="R29" s="23"/>
      <c r="S29" s="23"/>
      <c r="T29" s="23"/>
      <c r="U29" s="23"/>
      <c r="V29" s="23"/>
      <c r="W29" s="23"/>
    </row>
    <row r="30" ht="18.75" customHeight="1" spans="1:23">
      <c r="A30" s="25"/>
      <c r="B30" s="25"/>
      <c r="C30" s="21" t="s">
        <v>346</v>
      </c>
      <c r="D30" s="25"/>
      <c r="E30" s="25"/>
      <c r="F30" s="25"/>
      <c r="G30" s="25"/>
      <c r="H30" s="25"/>
      <c r="I30" s="23">
        <v>10000</v>
      </c>
      <c r="J30" s="23">
        <v>10000</v>
      </c>
      <c r="K30" s="23">
        <v>10000</v>
      </c>
      <c r="L30" s="23"/>
      <c r="M30" s="23"/>
      <c r="N30" s="23"/>
      <c r="O30" s="23"/>
      <c r="P30" s="23"/>
      <c r="Q30" s="23"/>
      <c r="R30" s="23"/>
      <c r="S30" s="23"/>
      <c r="T30" s="23"/>
      <c r="U30" s="23"/>
      <c r="V30" s="23"/>
      <c r="W30" s="23"/>
    </row>
    <row r="31" ht="18.75" customHeight="1" spans="1:23">
      <c r="A31" s="126" t="s">
        <v>323</v>
      </c>
      <c r="B31" s="126" t="s">
        <v>347</v>
      </c>
      <c r="C31" s="21" t="s">
        <v>346</v>
      </c>
      <c r="D31" s="126" t="s">
        <v>74</v>
      </c>
      <c r="E31" s="126" t="s">
        <v>133</v>
      </c>
      <c r="F31" s="126" t="s">
        <v>134</v>
      </c>
      <c r="G31" s="126" t="s">
        <v>348</v>
      </c>
      <c r="H31" s="126" t="s">
        <v>349</v>
      </c>
      <c r="I31" s="23">
        <v>10000</v>
      </c>
      <c r="J31" s="23">
        <v>10000</v>
      </c>
      <c r="K31" s="23">
        <v>10000</v>
      </c>
      <c r="L31" s="23"/>
      <c r="M31" s="23"/>
      <c r="N31" s="23"/>
      <c r="O31" s="23"/>
      <c r="P31" s="23"/>
      <c r="Q31" s="23"/>
      <c r="R31" s="23"/>
      <c r="S31" s="23"/>
      <c r="T31" s="23"/>
      <c r="U31" s="23"/>
      <c r="V31" s="23"/>
      <c r="W31" s="23"/>
    </row>
    <row r="32" ht="18.75" customHeight="1" spans="1:23">
      <c r="A32" s="25"/>
      <c r="B32" s="25"/>
      <c r="C32" s="21" t="s">
        <v>350</v>
      </c>
      <c r="D32" s="25"/>
      <c r="E32" s="25"/>
      <c r="F32" s="25"/>
      <c r="G32" s="25"/>
      <c r="H32" s="25"/>
      <c r="I32" s="23">
        <v>10000</v>
      </c>
      <c r="J32" s="23">
        <v>10000</v>
      </c>
      <c r="K32" s="23">
        <v>10000</v>
      </c>
      <c r="L32" s="23"/>
      <c r="M32" s="23"/>
      <c r="N32" s="23"/>
      <c r="O32" s="23"/>
      <c r="P32" s="23"/>
      <c r="Q32" s="23"/>
      <c r="R32" s="23"/>
      <c r="S32" s="23"/>
      <c r="T32" s="23"/>
      <c r="U32" s="23"/>
      <c r="V32" s="23"/>
      <c r="W32" s="23"/>
    </row>
    <row r="33" ht="18.75" customHeight="1" spans="1:23">
      <c r="A33" s="126" t="s">
        <v>342</v>
      </c>
      <c r="B33" s="126" t="s">
        <v>351</v>
      </c>
      <c r="C33" s="21" t="s">
        <v>350</v>
      </c>
      <c r="D33" s="126" t="s">
        <v>76</v>
      </c>
      <c r="E33" s="126" t="s">
        <v>121</v>
      </c>
      <c r="F33" s="126" t="s">
        <v>122</v>
      </c>
      <c r="G33" s="126" t="s">
        <v>261</v>
      </c>
      <c r="H33" s="126" t="s">
        <v>262</v>
      </c>
      <c r="I33" s="23">
        <v>10000</v>
      </c>
      <c r="J33" s="23">
        <v>10000</v>
      </c>
      <c r="K33" s="23">
        <v>10000</v>
      </c>
      <c r="L33" s="23"/>
      <c r="M33" s="23"/>
      <c r="N33" s="23"/>
      <c r="O33" s="23"/>
      <c r="P33" s="23"/>
      <c r="Q33" s="23"/>
      <c r="R33" s="23"/>
      <c r="S33" s="23"/>
      <c r="T33" s="23"/>
      <c r="U33" s="23"/>
      <c r="V33" s="23"/>
      <c r="W33" s="23"/>
    </row>
    <row r="34" ht="18.75" customHeight="1" spans="1:23">
      <c r="A34" s="25"/>
      <c r="B34" s="25"/>
      <c r="C34" s="21" t="s">
        <v>352</v>
      </c>
      <c r="D34" s="25"/>
      <c r="E34" s="25"/>
      <c r="F34" s="25"/>
      <c r="G34" s="25"/>
      <c r="H34" s="25"/>
      <c r="I34" s="23">
        <v>10000</v>
      </c>
      <c r="J34" s="23">
        <v>10000</v>
      </c>
      <c r="K34" s="23">
        <v>10000</v>
      </c>
      <c r="L34" s="23"/>
      <c r="M34" s="23"/>
      <c r="N34" s="23"/>
      <c r="O34" s="23"/>
      <c r="P34" s="23"/>
      <c r="Q34" s="23"/>
      <c r="R34" s="23"/>
      <c r="S34" s="23"/>
      <c r="T34" s="23"/>
      <c r="U34" s="23"/>
      <c r="V34" s="23"/>
      <c r="W34" s="23"/>
    </row>
    <row r="35" ht="18.75" customHeight="1" spans="1:23">
      <c r="A35" s="126" t="s">
        <v>342</v>
      </c>
      <c r="B35" s="126" t="s">
        <v>353</v>
      </c>
      <c r="C35" s="21" t="s">
        <v>352</v>
      </c>
      <c r="D35" s="126" t="s">
        <v>76</v>
      </c>
      <c r="E35" s="126" t="s">
        <v>133</v>
      </c>
      <c r="F35" s="126" t="s">
        <v>134</v>
      </c>
      <c r="G35" s="126" t="s">
        <v>261</v>
      </c>
      <c r="H35" s="126" t="s">
        <v>262</v>
      </c>
      <c r="I35" s="23">
        <v>10000</v>
      </c>
      <c r="J35" s="23">
        <v>10000</v>
      </c>
      <c r="K35" s="23">
        <v>10000</v>
      </c>
      <c r="L35" s="23"/>
      <c r="M35" s="23"/>
      <c r="N35" s="23"/>
      <c r="O35" s="23"/>
      <c r="P35" s="23"/>
      <c r="Q35" s="23"/>
      <c r="R35" s="23"/>
      <c r="S35" s="23"/>
      <c r="T35" s="23"/>
      <c r="U35" s="23"/>
      <c r="V35" s="23"/>
      <c r="W35" s="23"/>
    </row>
    <row r="36" ht="18.75" customHeight="1" spans="1:23">
      <c r="A36" s="35" t="s">
        <v>141</v>
      </c>
      <c r="B36" s="36"/>
      <c r="C36" s="36"/>
      <c r="D36" s="36"/>
      <c r="E36" s="36"/>
      <c r="F36" s="36"/>
      <c r="G36" s="36"/>
      <c r="H36" s="37"/>
      <c r="I36" s="23">
        <v>1340034</v>
      </c>
      <c r="J36" s="23">
        <v>1340034</v>
      </c>
      <c r="K36" s="23">
        <v>1340034</v>
      </c>
      <c r="L36" s="23"/>
      <c r="M36" s="23"/>
      <c r="N36" s="23"/>
      <c r="O36" s="23"/>
      <c r="P36" s="23"/>
      <c r="Q36" s="23"/>
      <c r="R36" s="23"/>
      <c r="S36" s="23"/>
      <c r="T36" s="23"/>
      <c r="U36" s="23"/>
      <c r="V36" s="23"/>
      <c r="W36" s="23"/>
    </row>
  </sheetData>
  <mergeCells count="28">
    <mergeCell ref="A2:W2"/>
    <mergeCell ref="A3:H3"/>
    <mergeCell ref="J4:M4"/>
    <mergeCell ref="N4:P4"/>
    <mergeCell ref="R4:W4"/>
    <mergeCell ref="A36:H36"/>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09"/>
  <sheetViews>
    <sheetView showZeros="0" tabSelected="1" topLeftCell="A5" workbookViewId="0">
      <selection activeCell="B13" sqref="B13:B2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88" t="s">
        <v>354</v>
      </c>
    </row>
    <row r="2" ht="36.75" customHeight="1" spans="1:10">
      <c r="A2" s="5" t="str">
        <f>"2025"&amp;"年部门项目支出绩效目标表"</f>
        <v>2025年部门项目支出绩效目标表</v>
      </c>
      <c r="B2" s="6"/>
      <c r="C2" s="6"/>
      <c r="D2" s="6"/>
      <c r="E2" s="6"/>
      <c r="F2" s="52"/>
      <c r="G2" s="6"/>
      <c r="H2" s="52"/>
      <c r="I2" s="52"/>
      <c r="J2" s="6"/>
    </row>
    <row r="3" ht="18.75" customHeight="1" spans="1:8">
      <c r="A3" s="7" t="str">
        <f>"单位名称："&amp;"永德县水务局"</f>
        <v>单位名称：永德县水务局</v>
      </c>
      <c r="B3" s="3"/>
      <c r="C3" s="3"/>
      <c r="D3" s="3"/>
      <c r="E3" s="3"/>
      <c r="F3" s="53"/>
      <c r="G3" s="3"/>
      <c r="H3" s="53"/>
    </row>
    <row r="4" ht="18.75" customHeight="1" spans="1:10">
      <c r="A4" s="47" t="s">
        <v>355</v>
      </c>
      <c r="B4" s="47" t="s">
        <v>356</v>
      </c>
      <c r="C4" s="47" t="s">
        <v>357</v>
      </c>
      <c r="D4" s="47" t="s">
        <v>358</v>
      </c>
      <c r="E4" s="47" t="s">
        <v>359</v>
      </c>
      <c r="F4" s="54" t="s">
        <v>360</v>
      </c>
      <c r="G4" s="47" t="s">
        <v>361</v>
      </c>
      <c r="H4" s="54" t="s">
        <v>362</v>
      </c>
      <c r="I4" s="54" t="s">
        <v>363</v>
      </c>
      <c r="J4" s="47" t="s">
        <v>364</v>
      </c>
    </row>
    <row r="5" ht="18.75" customHeight="1" spans="1:10">
      <c r="A5" s="119">
        <v>1</v>
      </c>
      <c r="B5" s="119">
        <v>2</v>
      </c>
      <c r="C5" s="119">
        <v>3</v>
      </c>
      <c r="D5" s="119">
        <v>4</v>
      </c>
      <c r="E5" s="119">
        <v>5</v>
      </c>
      <c r="F5" s="119">
        <v>6</v>
      </c>
      <c r="G5" s="119">
        <v>7</v>
      </c>
      <c r="H5" s="119">
        <v>8</v>
      </c>
      <c r="I5" s="119">
        <v>9</v>
      </c>
      <c r="J5" s="119">
        <v>10</v>
      </c>
    </row>
    <row r="6" ht="18.75" customHeight="1" spans="1:10">
      <c r="A6" s="34" t="s">
        <v>71</v>
      </c>
      <c r="B6" s="48"/>
      <c r="C6" s="48"/>
      <c r="D6" s="48"/>
      <c r="E6" s="55"/>
      <c r="F6" s="56"/>
      <c r="G6" s="55"/>
      <c r="H6" s="56"/>
      <c r="I6" s="56"/>
      <c r="J6" s="55"/>
    </row>
    <row r="7" ht="18.75" customHeight="1" spans="1:10">
      <c r="A7" s="120" t="s">
        <v>71</v>
      </c>
      <c r="B7" s="57"/>
      <c r="C7" s="21"/>
      <c r="D7" s="21"/>
      <c r="E7" s="34"/>
      <c r="F7" s="21"/>
      <c r="G7" s="34"/>
      <c r="H7" s="21"/>
      <c r="I7" s="21"/>
      <c r="J7" s="34"/>
    </row>
    <row r="8" ht="18.75" customHeight="1" spans="1:10">
      <c r="A8" s="219" t="s">
        <v>331</v>
      </c>
      <c r="B8" s="122" t="s">
        <v>365</v>
      </c>
      <c r="C8" s="21" t="s">
        <v>366</v>
      </c>
      <c r="D8" s="21" t="s">
        <v>367</v>
      </c>
      <c r="E8" s="34" t="s">
        <v>368</v>
      </c>
      <c r="F8" s="21" t="s">
        <v>369</v>
      </c>
      <c r="G8" s="34" t="s">
        <v>370</v>
      </c>
      <c r="H8" s="21" t="s">
        <v>371</v>
      </c>
      <c r="I8" s="21" t="s">
        <v>372</v>
      </c>
      <c r="J8" s="34" t="s">
        <v>373</v>
      </c>
    </row>
    <row r="9" ht="18.75" customHeight="1" spans="1:10">
      <c r="A9" s="219" t="s">
        <v>331</v>
      </c>
      <c r="B9" s="123"/>
      <c r="C9" s="21" t="s">
        <v>366</v>
      </c>
      <c r="D9" s="21" t="s">
        <v>374</v>
      </c>
      <c r="E9" s="34" t="s">
        <v>375</v>
      </c>
      <c r="F9" s="21" t="s">
        <v>369</v>
      </c>
      <c r="G9" s="34" t="s">
        <v>370</v>
      </c>
      <c r="H9" s="21" t="s">
        <v>376</v>
      </c>
      <c r="I9" s="21" t="s">
        <v>372</v>
      </c>
      <c r="J9" s="34" t="s">
        <v>377</v>
      </c>
    </row>
    <row r="10" ht="18.75" customHeight="1" spans="1:10">
      <c r="A10" s="219" t="s">
        <v>331</v>
      </c>
      <c r="B10" s="123"/>
      <c r="C10" s="21" t="s">
        <v>366</v>
      </c>
      <c r="D10" s="21" t="s">
        <v>378</v>
      </c>
      <c r="E10" s="34" t="s">
        <v>379</v>
      </c>
      <c r="F10" s="21" t="s">
        <v>369</v>
      </c>
      <c r="G10" s="34" t="s">
        <v>184</v>
      </c>
      <c r="H10" s="21" t="s">
        <v>380</v>
      </c>
      <c r="I10" s="21" t="s">
        <v>372</v>
      </c>
      <c r="J10" s="34" t="s">
        <v>381</v>
      </c>
    </row>
    <row r="11" ht="18.75" customHeight="1" spans="1:10">
      <c r="A11" s="219" t="s">
        <v>331</v>
      </c>
      <c r="B11" s="123"/>
      <c r="C11" s="21" t="s">
        <v>382</v>
      </c>
      <c r="D11" s="21" t="s">
        <v>383</v>
      </c>
      <c r="E11" s="34" t="s">
        <v>384</v>
      </c>
      <c r="F11" s="21" t="s">
        <v>369</v>
      </c>
      <c r="G11" s="34" t="s">
        <v>385</v>
      </c>
      <c r="H11" s="21" t="s">
        <v>385</v>
      </c>
      <c r="I11" s="21" t="s">
        <v>372</v>
      </c>
      <c r="J11" s="34" t="s">
        <v>386</v>
      </c>
    </row>
    <row r="12" ht="18.75" customHeight="1" spans="1:10">
      <c r="A12" s="219" t="s">
        <v>331</v>
      </c>
      <c r="B12" s="124"/>
      <c r="C12" s="21" t="s">
        <v>387</v>
      </c>
      <c r="D12" s="21" t="s">
        <v>388</v>
      </c>
      <c r="E12" s="34" t="s">
        <v>389</v>
      </c>
      <c r="F12" s="21" t="s">
        <v>390</v>
      </c>
      <c r="G12" s="34" t="s">
        <v>391</v>
      </c>
      <c r="H12" s="21" t="s">
        <v>392</v>
      </c>
      <c r="I12" s="21" t="s">
        <v>393</v>
      </c>
      <c r="J12" s="34" t="s">
        <v>394</v>
      </c>
    </row>
    <row r="13" ht="18.75" customHeight="1" spans="1:10">
      <c r="A13" s="219" t="s">
        <v>344</v>
      </c>
      <c r="B13" s="122" t="s">
        <v>395</v>
      </c>
      <c r="C13" s="21" t="s">
        <v>366</v>
      </c>
      <c r="D13" s="21" t="s">
        <v>367</v>
      </c>
      <c r="E13" s="34" t="s">
        <v>396</v>
      </c>
      <c r="F13" s="21" t="s">
        <v>369</v>
      </c>
      <c r="G13" s="34" t="s">
        <v>397</v>
      </c>
      <c r="H13" s="21" t="s">
        <v>398</v>
      </c>
      <c r="I13" s="21" t="s">
        <v>372</v>
      </c>
      <c r="J13" s="34" t="s">
        <v>399</v>
      </c>
    </row>
    <row r="14" ht="18.75" customHeight="1" spans="1:10">
      <c r="A14" s="219" t="s">
        <v>344</v>
      </c>
      <c r="B14" s="123"/>
      <c r="C14" s="21" t="s">
        <v>366</v>
      </c>
      <c r="D14" s="21" t="s">
        <v>367</v>
      </c>
      <c r="E14" s="34" t="s">
        <v>400</v>
      </c>
      <c r="F14" s="21" t="s">
        <v>390</v>
      </c>
      <c r="G14" s="34" t="s">
        <v>186</v>
      </c>
      <c r="H14" s="21" t="s">
        <v>401</v>
      </c>
      <c r="I14" s="21" t="s">
        <v>372</v>
      </c>
      <c r="J14" s="34" t="s">
        <v>402</v>
      </c>
    </row>
    <row r="15" ht="18.75" customHeight="1" spans="1:10">
      <c r="A15" s="219" t="s">
        <v>344</v>
      </c>
      <c r="B15" s="123"/>
      <c r="C15" s="21" t="s">
        <v>366</v>
      </c>
      <c r="D15" s="21" t="s">
        <v>367</v>
      </c>
      <c r="E15" s="34" t="s">
        <v>403</v>
      </c>
      <c r="F15" s="21" t="s">
        <v>369</v>
      </c>
      <c r="G15" s="34" t="s">
        <v>370</v>
      </c>
      <c r="H15" s="21" t="s">
        <v>404</v>
      </c>
      <c r="I15" s="21" t="s">
        <v>372</v>
      </c>
      <c r="J15" s="34" t="s">
        <v>405</v>
      </c>
    </row>
    <row r="16" ht="18.75" customHeight="1" spans="1:10">
      <c r="A16" s="219" t="s">
        <v>344</v>
      </c>
      <c r="B16" s="123"/>
      <c r="C16" s="21" t="s">
        <v>366</v>
      </c>
      <c r="D16" s="21" t="s">
        <v>367</v>
      </c>
      <c r="E16" s="34" t="s">
        <v>406</v>
      </c>
      <c r="F16" s="21" t="s">
        <v>369</v>
      </c>
      <c r="G16" s="34" t="s">
        <v>407</v>
      </c>
      <c r="H16" s="21" t="s">
        <v>408</v>
      </c>
      <c r="I16" s="21" t="s">
        <v>372</v>
      </c>
      <c r="J16" s="34" t="s">
        <v>409</v>
      </c>
    </row>
    <row r="17" ht="18.75" customHeight="1" spans="1:10">
      <c r="A17" s="219" t="s">
        <v>344</v>
      </c>
      <c r="B17" s="123"/>
      <c r="C17" s="21" t="s">
        <v>366</v>
      </c>
      <c r="D17" s="21" t="s">
        <v>367</v>
      </c>
      <c r="E17" s="34" t="s">
        <v>410</v>
      </c>
      <c r="F17" s="21" t="s">
        <v>369</v>
      </c>
      <c r="G17" s="34" t="s">
        <v>411</v>
      </c>
      <c r="H17" s="21" t="s">
        <v>401</v>
      </c>
      <c r="I17" s="21" t="s">
        <v>372</v>
      </c>
      <c r="J17" s="34" t="s">
        <v>412</v>
      </c>
    </row>
    <row r="18" ht="18.75" customHeight="1" spans="1:10">
      <c r="A18" s="219" t="s">
        <v>344</v>
      </c>
      <c r="B18" s="123"/>
      <c r="C18" s="21" t="s">
        <v>366</v>
      </c>
      <c r="D18" s="21" t="s">
        <v>367</v>
      </c>
      <c r="E18" s="34" t="s">
        <v>413</v>
      </c>
      <c r="F18" s="21" t="s">
        <v>369</v>
      </c>
      <c r="G18" s="34" t="s">
        <v>407</v>
      </c>
      <c r="H18" s="21" t="s">
        <v>401</v>
      </c>
      <c r="I18" s="21" t="s">
        <v>372</v>
      </c>
      <c r="J18" s="34" t="s">
        <v>414</v>
      </c>
    </row>
    <row r="19" ht="18.75" customHeight="1" spans="1:10">
      <c r="A19" s="219" t="s">
        <v>344</v>
      </c>
      <c r="B19" s="123"/>
      <c r="C19" s="21" t="s">
        <v>366</v>
      </c>
      <c r="D19" s="21" t="s">
        <v>367</v>
      </c>
      <c r="E19" s="34" t="s">
        <v>415</v>
      </c>
      <c r="F19" s="21" t="s">
        <v>390</v>
      </c>
      <c r="G19" s="34" t="s">
        <v>186</v>
      </c>
      <c r="H19" s="21" t="s">
        <v>416</v>
      </c>
      <c r="I19" s="21" t="s">
        <v>372</v>
      </c>
      <c r="J19" s="34" t="s">
        <v>417</v>
      </c>
    </row>
    <row r="20" ht="18.75" customHeight="1" spans="1:10">
      <c r="A20" s="219" t="s">
        <v>344</v>
      </c>
      <c r="B20" s="123"/>
      <c r="C20" s="21" t="s">
        <v>366</v>
      </c>
      <c r="D20" s="21" t="s">
        <v>367</v>
      </c>
      <c r="E20" s="34" t="s">
        <v>418</v>
      </c>
      <c r="F20" s="21" t="s">
        <v>390</v>
      </c>
      <c r="G20" s="34" t="s">
        <v>184</v>
      </c>
      <c r="H20" s="21" t="s">
        <v>408</v>
      </c>
      <c r="I20" s="21" t="s">
        <v>372</v>
      </c>
      <c r="J20" s="34" t="s">
        <v>419</v>
      </c>
    </row>
    <row r="21" ht="18.75" customHeight="1" spans="1:10">
      <c r="A21" s="219" t="s">
        <v>344</v>
      </c>
      <c r="B21" s="123"/>
      <c r="C21" s="21" t="s">
        <v>366</v>
      </c>
      <c r="D21" s="21" t="s">
        <v>420</v>
      </c>
      <c r="E21" s="34" t="s">
        <v>421</v>
      </c>
      <c r="F21" s="21" t="s">
        <v>369</v>
      </c>
      <c r="G21" s="34" t="s">
        <v>422</v>
      </c>
      <c r="H21" s="21" t="s">
        <v>392</v>
      </c>
      <c r="I21" s="21" t="s">
        <v>372</v>
      </c>
      <c r="J21" s="34" t="s">
        <v>423</v>
      </c>
    </row>
    <row r="22" ht="18.75" customHeight="1" spans="1:10">
      <c r="A22" s="219" t="s">
        <v>344</v>
      </c>
      <c r="B22" s="123"/>
      <c r="C22" s="21" t="s">
        <v>366</v>
      </c>
      <c r="D22" s="21" t="s">
        <v>374</v>
      </c>
      <c r="E22" s="34" t="s">
        <v>424</v>
      </c>
      <c r="F22" s="21" t="s">
        <v>369</v>
      </c>
      <c r="G22" s="34" t="s">
        <v>422</v>
      </c>
      <c r="H22" s="21" t="s">
        <v>392</v>
      </c>
      <c r="I22" s="21" t="s">
        <v>372</v>
      </c>
      <c r="J22" s="34" t="s">
        <v>425</v>
      </c>
    </row>
    <row r="23" ht="18.75" customHeight="1" spans="1:10">
      <c r="A23" s="219" t="s">
        <v>344</v>
      </c>
      <c r="B23" s="123"/>
      <c r="C23" s="21" t="s">
        <v>366</v>
      </c>
      <c r="D23" s="21" t="s">
        <v>378</v>
      </c>
      <c r="E23" s="34" t="s">
        <v>379</v>
      </c>
      <c r="F23" s="21" t="s">
        <v>369</v>
      </c>
      <c r="G23" s="34" t="s">
        <v>184</v>
      </c>
      <c r="H23" s="21" t="s">
        <v>380</v>
      </c>
      <c r="I23" s="21" t="s">
        <v>372</v>
      </c>
      <c r="J23" s="34" t="s">
        <v>426</v>
      </c>
    </row>
    <row r="24" ht="18.75" customHeight="1" spans="1:10">
      <c r="A24" s="219" t="s">
        <v>344</v>
      </c>
      <c r="B24" s="123"/>
      <c r="C24" s="21" t="s">
        <v>382</v>
      </c>
      <c r="D24" s="21" t="s">
        <v>427</v>
      </c>
      <c r="E24" s="34" t="s">
        <v>428</v>
      </c>
      <c r="F24" s="21" t="s">
        <v>369</v>
      </c>
      <c r="G24" s="34" t="s">
        <v>429</v>
      </c>
      <c r="H24" s="21" t="s">
        <v>429</v>
      </c>
      <c r="I24" s="21" t="s">
        <v>372</v>
      </c>
      <c r="J24" s="34" t="s">
        <v>430</v>
      </c>
    </row>
    <row r="25" ht="18.75" customHeight="1" spans="1:10">
      <c r="A25" s="219" t="s">
        <v>344</v>
      </c>
      <c r="B25" s="123"/>
      <c r="C25" s="21" t="s">
        <v>382</v>
      </c>
      <c r="D25" s="21" t="s">
        <v>383</v>
      </c>
      <c r="E25" s="34" t="s">
        <v>431</v>
      </c>
      <c r="F25" s="21" t="s">
        <v>369</v>
      </c>
      <c r="G25" s="34" t="s">
        <v>432</v>
      </c>
      <c r="H25" s="21" t="s">
        <v>432</v>
      </c>
      <c r="I25" s="21" t="s">
        <v>393</v>
      </c>
      <c r="J25" s="34" t="s">
        <v>431</v>
      </c>
    </row>
    <row r="26" ht="18.75" customHeight="1" spans="1:10">
      <c r="A26" s="219" t="s">
        <v>344</v>
      </c>
      <c r="B26" s="123"/>
      <c r="C26" s="21" t="s">
        <v>382</v>
      </c>
      <c r="D26" s="21" t="s">
        <v>433</v>
      </c>
      <c r="E26" s="34" t="s">
        <v>434</v>
      </c>
      <c r="F26" s="21" t="s">
        <v>369</v>
      </c>
      <c r="G26" s="34" t="s">
        <v>435</v>
      </c>
      <c r="H26" s="21" t="s">
        <v>435</v>
      </c>
      <c r="I26" s="21" t="s">
        <v>393</v>
      </c>
      <c r="J26" s="34" t="s">
        <v>434</v>
      </c>
    </row>
    <row r="27" ht="18.75" customHeight="1" spans="1:10">
      <c r="A27" s="219" t="s">
        <v>344</v>
      </c>
      <c r="B27" s="124"/>
      <c r="C27" s="21" t="s">
        <v>387</v>
      </c>
      <c r="D27" s="21" t="s">
        <v>388</v>
      </c>
      <c r="E27" s="34" t="s">
        <v>436</v>
      </c>
      <c r="F27" s="21" t="s">
        <v>390</v>
      </c>
      <c r="G27" s="34" t="s">
        <v>391</v>
      </c>
      <c r="H27" s="21" t="s">
        <v>392</v>
      </c>
      <c r="I27" s="21" t="s">
        <v>372</v>
      </c>
      <c r="J27" s="34" t="s">
        <v>437</v>
      </c>
    </row>
    <row r="28" ht="18.75" customHeight="1" spans="1:10">
      <c r="A28" s="219" t="s">
        <v>335</v>
      </c>
      <c r="B28" s="122" t="s">
        <v>438</v>
      </c>
      <c r="C28" s="21" t="s">
        <v>366</v>
      </c>
      <c r="D28" s="21" t="s">
        <v>367</v>
      </c>
      <c r="E28" s="34" t="s">
        <v>439</v>
      </c>
      <c r="F28" s="21" t="s">
        <v>369</v>
      </c>
      <c r="G28" s="34" t="s">
        <v>440</v>
      </c>
      <c r="H28" s="21" t="s">
        <v>441</v>
      </c>
      <c r="I28" s="21" t="s">
        <v>372</v>
      </c>
      <c r="J28" s="34" t="s">
        <v>442</v>
      </c>
    </row>
    <row r="29" ht="18.75" customHeight="1" spans="1:10">
      <c r="A29" s="219" t="s">
        <v>335</v>
      </c>
      <c r="B29" s="123"/>
      <c r="C29" s="21" t="s">
        <v>366</v>
      </c>
      <c r="D29" s="21" t="s">
        <v>367</v>
      </c>
      <c r="E29" s="34" t="s">
        <v>443</v>
      </c>
      <c r="F29" s="21" t="s">
        <v>369</v>
      </c>
      <c r="G29" s="34" t="s">
        <v>370</v>
      </c>
      <c r="H29" s="21" t="s">
        <v>444</v>
      </c>
      <c r="I29" s="21" t="s">
        <v>372</v>
      </c>
      <c r="J29" s="34" t="s">
        <v>445</v>
      </c>
    </row>
    <row r="30" ht="18.75" customHeight="1" spans="1:10">
      <c r="A30" s="219" t="s">
        <v>335</v>
      </c>
      <c r="B30" s="123"/>
      <c r="C30" s="21" t="s">
        <v>366</v>
      </c>
      <c r="D30" s="21" t="s">
        <v>367</v>
      </c>
      <c r="E30" s="34" t="s">
        <v>446</v>
      </c>
      <c r="F30" s="21" t="s">
        <v>369</v>
      </c>
      <c r="G30" s="34" t="s">
        <v>370</v>
      </c>
      <c r="H30" s="21" t="s">
        <v>444</v>
      </c>
      <c r="I30" s="21" t="s">
        <v>372</v>
      </c>
      <c r="J30" s="34" t="s">
        <v>447</v>
      </c>
    </row>
    <row r="31" ht="18.75" customHeight="1" spans="1:10">
      <c r="A31" s="219" t="s">
        <v>335</v>
      </c>
      <c r="B31" s="123"/>
      <c r="C31" s="21" t="s">
        <v>366</v>
      </c>
      <c r="D31" s="21" t="s">
        <v>367</v>
      </c>
      <c r="E31" s="34" t="s">
        <v>448</v>
      </c>
      <c r="F31" s="21" t="s">
        <v>369</v>
      </c>
      <c r="G31" s="34" t="s">
        <v>370</v>
      </c>
      <c r="H31" s="21" t="s">
        <v>449</v>
      </c>
      <c r="I31" s="21" t="s">
        <v>372</v>
      </c>
      <c r="J31" s="34" t="s">
        <v>450</v>
      </c>
    </row>
    <row r="32" ht="18.75" customHeight="1" spans="1:10">
      <c r="A32" s="219" t="s">
        <v>335</v>
      </c>
      <c r="B32" s="123"/>
      <c r="C32" s="21" t="s">
        <v>366</v>
      </c>
      <c r="D32" s="21" t="s">
        <v>367</v>
      </c>
      <c r="E32" s="34" t="s">
        <v>451</v>
      </c>
      <c r="F32" s="21" t="s">
        <v>369</v>
      </c>
      <c r="G32" s="34" t="s">
        <v>370</v>
      </c>
      <c r="H32" s="21" t="s">
        <v>444</v>
      </c>
      <c r="I32" s="21" t="s">
        <v>372</v>
      </c>
      <c r="J32" s="34" t="s">
        <v>452</v>
      </c>
    </row>
    <row r="33" ht="18.75" customHeight="1" spans="1:10">
      <c r="A33" s="219" t="s">
        <v>335</v>
      </c>
      <c r="B33" s="123"/>
      <c r="C33" s="21" t="s">
        <v>366</v>
      </c>
      <c r="D33" s="21" t="s">
        <v>367</v>
      </c>
      <c r="E33" s="34" t="s">
        <v>453</v>
      </c>
      <c r="F33" s="21" t="s">
        <v>369</v>
      </c>
      <c r="G33" s="34" t="s">
        <v>370</v>
      </c>
      <c r="H33" s="21" t="s">
        <v>444</v>
      </c>
      <c r="I33" s="21" t="s">
        <v>372</v>
      </c>
      <c r="J33" s="34" t="s">
        <v>454</v>
      </c>
    </row>
    <row r="34" ht="18.75" customHeight="1" spans="1:10">
      <c r="A34" s="219" t="s">
        <v>335</v>
      </c>
      <c r="B34" s="123"/>
      <c r="C34" s="21" t="s">
        <v>366</v>
      </c>
      <c r="D34" s="21" t="s">
        <v>420</v>
      </c>
      <c r="E34" s="34" t="s">
        <v>455</v>
      </c>
      <c r="F34" s="21" t="s">
        <v>369</v>
      </c>
      <c r="G34" s="34" t="s">
        <v>422</v>
      </c>
      <c r="H34" s="21" t="s">
        <v>392</v>
      </c>
      <c r="I34" s="21" t="s">
        <v>393</v>
      </c>
      <c r="J34" s="34" t="s">
        <v>456</v>
      </c>
    </row>
    <row r="35" ht="18.75" customHeight="1" spans="1:10">
      <c r="A35" s="219" t="s">
        <v>335</v>
      </c>
      <c r="B35" s="123"/>
      <c r="C35" s="21" t="s">
        <v>366</v>
      </c>
      <c r="D35" s="21" t="s">
        <v>374</v>
      </c>
      <c r="E35" s="34" t="s">
        <v>457</v>
      </c>
      <c r="F35" s="21" t="s">
        <v>458</v>
      </c>
      <c r="G35" s="34" t="s">
        <v>397</v>
      </c>
      <c r="H35" s="21" t="s">
        <v>459</v>
      </c>
      <c r="I35" s="21" t="s">
        <v>372</v>
      </c>
      <c r="J35" s="34" t="s">
        <v>460</v>
      </c>
    </row>
    <row r="36" ht="18.75" customHeight="1" spans="1:10">
      <c r="A36" s="219" t="s">
        <v>335</v>
      </c>
      <c r="B36" s="123"/>
      <c r="C36" s="21" t="s">
        <v>366</v>
      </c>
      <c r="D36" s="21" t="s">
        <v>378</v>
      </c>
      <c r="E36" s="34" t="s">
        <v>379</v>
      </c>
      <c r="F36" s="21" t="s">
        <v>458</v>
      </c>
      <c r="G36" s="34" t="s">
        <v>461</v>
      </c>
      <c r="H36" s="21" t="s">
        <v>380</v>
      </c>
      <c r="I36" s="21" t="s">
        <v>372</v>
      </c>
      <c r="J36" s="34" t="s">
        <v>462</v>
      </c>
    </row>
    <row r="37" ht="18.75" customHeight="1" spans="1:10">
      <c r="A37" s="219" t="s">
        <v>335</v>
      </c>
      <c r="B37" s="123"/>
      <c r="C37" s="21" t="s">
        <v>382</v>
      </c>
      <c r="D37" s="21" t="s">
        <v>383</v>
      </c>
      <c r="E37" s="34" t="s">
        <v>463</v>
      </c>
      <c r="F37" s="21" t="s">
        <v>369</v>
      </c>
      <c r="G37" s="34" t="s">
        <v>464</v>
      </c>
      <c r="H37" s="21"/>
      <c r="I37" s="21" t="s">
        <v>393</v>
      </c>
      <c r="J37" s="34" t="s">
        <v>463</v>
      </c>
    </row>
    <row r="38" ht="18.75" customHeight="1" spans="1:10">
      <c r="A38" s="219" t="s">
        <v>335</v>
      </c>
      <c r="B38" s="123"/>
      <c r="C38" s="21" t="s">
        <v>382</v>
      </c>
      <c r="D38" s="21" t="s">
        <v>465</v>
      </c>
      <c r="E38" s="34" t="s">
        <v>466</v>
      </c>
      <c r="F38" s="21" t="s">
        <v>369</v>
      </c>
      <c r="G38" s="34" t="s">
        <v>464</v>
      </c>
      <c r="H38" s="21" t="s">
        <v>464</v>
      </c>
      <c r="I38" s="21" t="s">
        <v>393</v>
      </c>
      <c r="J38" s="34" t="s">
        <v>466</v>
      </c>
    </row>
    <row r="39" ht="18.75" customHeight="1" spans="1:10">
      <c r="A39" s="219" t="s">
        <v>335</v>
      </c>
      <c r="B39" s="124"/>
      <c r="C39" s="21" t="s">
        <v>387</v>
      </c>
      <c r="D39" s="21" t="s">
        <v>388</v>
      </c>
      <c r="E39" s="34" t="s">
        <v>467</v>
      </c>
      <c r="F39" s="21" t="s">
        <v>390</v>
      </c>
      <c r="G39" s="34" t="s">
        <v>391</v>
      </c>
      <c r="H39" s="21" t="s">
        <v>392</v>
      </c>
      <c r="I39" s="21" t="s">
        <v>372</v>
      </c>
      <c r="J39" s="34" t="s">
        <v>468</v>
      </c>
    </row>
    <row r="40" ht="18.75" customHeight="1" spans="1:10">
      <c r="A40" s="219" t="s">
        <v>333</v>
      </c>
      <c r="B40" s="122" t="s">
        <v>469</v>
      </c>
      <c r="C40" s="21" t="s">
        <v>366</v>
      </c>
      <c r="D40" s="21" t="s">
        <v>367</v>
      </c>
      <c r="E40" s="34" t="s">
        <v>470</v>
      </c>
      <c r="F40" s="21" t="s">
        <v>390</v>
      </c>
      <c r="G40" s="34" t="s">
        <v>187</v>
      </c>
      <c r="H40" s="21" t="s">
        <v>408</v>
      </c>
      <c r="I40" s="21" t="s">
        <v>372</v>
      </c>
      <c r="J40" s="34" t="s">
        <v>471</v>
      </c>
    </row>
    <row r="41" ht="18.75" customHeight="1" spans="1:10">
      <c r="A41" s="219" t="s">
        <v>333</v>
      </c>
      <c r="B41" s="123"/>
      <c r="C41" s="21" t="s">
        <v>366</v>
      </c>
      <c r="D41" s="21" t="s">
        <v>367</v>
      </c>
      <c r="E41" s="34" t="s">
        <v>472</v>
      </c>
      <c r="F41" s="21" t="s">
        <v>390</v>
      </c>
      <c r="G41" s="34" t="s">
        <v>473</v>
      </c>
      <c r="H41" s="21" t="s">
        <v>474</v>
      </c>
      <c r="I41" s="21" t="s">
        <v>372</v>
      </c>
      <c r="J41" s="34" t="s">
        <v>475</v>
      </c>
    </row>
    <row r="42" ht="18.75" customHeight="1" spans="1:10">
      <c r="A42" s="219" t="s">
        <v>333</v>
      </c>
      <c r="B42" s="123"/>
      <c r="C42" s="21" t="s">
        <v>366</v>
      </c>
      <c r="D42" s="21" t="s">
        <v>367</v>
      </c>
      <c r="E42" s="34" t="s">
        <v>476</v>
      </c>
      <c r="F42" s="21" t="s">
        <v>390</v>
      </c>
      <c r="G42" s="34" t="s">
        <v>187</v>
      </c>
      <c r="H42" s="21" t="s">
        <v>408</v>
      </c>
      <c r="I42" s="21" t="s">
        <v>372</v>
      </c>
      <c r="J42" s="34" t="s">
        <v>477</v>
      </c>
    </row>
    <row r="43" ht="18.75" customHeight="1" spans="1:10">
      <c r="A43" s="219" t="s">
        <v>333</v>
      </c>
      <c r="B43" s="123"/>
      <c r="C43" s="21" t="s">
        <v>366</v>
      </c>
      <c r="D43" s="21" t="s">
        <v>374</v>
      </c>
      <c r="E43" s="34" t="s">
        <v>478</v>
      </c>
      <c r="F43" s="21" t="s">
        <v>458</v>
      </c>
      <c r="G43" s="34" t="s">
        <v>370</v>
      </c>
      <c r="H43" s="21" t="s">
        <v>376</v>
      </c>
      <c r="I43" s="21" t="s">
        <v>372</v>
      </c>
      <c r="J43" s="34" t="s">
        <v>479</v>
      </c>
    </row>
    <row r="44" ht="18.75" customHeight="1" spans="1:10">
      <c r="A44" s="219" t="s">
        <v>333</v>
      </c>
      <c r="B44" s="123"/>
      <c r="C44" s="21" t="s">
        <v>366</v>
      </c>
      <c r="D44" s="21" t="s">
        <v>378</v>
      </c>
      <c r="E44" s="34" t="s">
        <v>379</v>
      </c>
      <c r="F44" s="21" t="s">
        <v>458</v>
      </c>
      <c r="G44" s="34" t="s">
        <v>407</v>
      </c>
      <c r="H44" s="21" t="s">
        <v>380</v>
      </c>
      <c r="I44" s="21" t="s">
        <v>372</v>
      </c>
      <c r="J44" s="34" t="s">
        <v>480</v>
      </c>
    </row>
    <row r="45" ht="18.75" customHeight="1" spans="1:10">
      <c r="A45" s="219" t="s">
        <v>333</v>
      </c>
      <c r="B45" s="123"/>
      <c r="C45" s="21" t="s">
        <v>382</v>
      </c>
      <c r="D45" s="21" t="s">
        <v>433</v>
      </c>
      <c r="E45" s="34" t="s">
        <v>481</v>
      </c>
      <c r="F45" s="21" t="s">
        <v>369</v>
      </c>
      <c r="G45" s="34" t="s">
        <v>482</v>
      </c>
      <c r="H45" s="21" t="s">
        <v>482</v>
      </c>
      <c r="I45" s="21" t="s">
        <v>393</v>
      </c>
      <c r="J45" s="34" t="s">
        <v>481</v>
      </c>
    </row>
    <row r="46" ht="18.75" customHeight="1" spans="1:10">
      <c r="A46" s="219" t="s">
        <v>333</v>
      </c>
      <c r="B46" s="124"/>
      <c r="C46" s="21" t="s">
        <v>387</v>
      </c>
      <c r="D46" s="21" t="s">
        <v>388</v>
      </c>
      <c r="E46" s="34" t="s">
        <v>467</v>
      </c>
      <c r="F46" s="21" t="s">
        <v>390</v>
      </c>
      <c r="G46" s="34" t="s">
        <v>391</v>
      </c>
      <c r="H46" s="21" t="s">
        <v>392</v>
      </c>
      <c r="I46" s="21" t="s">
        <v>372</v>
      </c>
      <c r="J46" s="34" t="s">
        <v>483</v>
      </c>
    </row>
    <row r="47" ht="18.75" customHeight="1" spans="1:10">
      <c r="A47" s="219" t="s">
        <v>325</v>
      </c>
      <c r="B47" s="122" t="s">
        <v>484</v>
      </c>
      <c r="C47" s="21" t="s">
        <v>366</v>
      </c>
      <c r="D47" s="21" t="s">
        <v>367</v>
      </c>
      <c r="E47" s="34" t="s">
        <v>485</v>
      </c>
      <c r="F47" s="21" t="s">
        <v>369</v>
      </c>
      <c r="G47" s="34" t="s">
        <v>407</v>
      </c>
      <c r="H47" s="21" t="s">
        <v>404</v>
      </c>
      <c r="I47" s="21" t="s">
        <v>372</v>
      </c>
      <c r="J47" s="34" t="s">
        <v>486</v>
      </c>
    </row>
    <row r="48" ht="18.75" customHeight="1" spans="1:10">
      <c r="A48" s="219" t="s">
        <v>325</v>
      </c>
      <c r="B48" s="123"/>
      <c r="C48" s="21" t="s">
        <v>366</v>
      </c>
      <c r="D48" s="21" t="s">
        <v>367</v>
      </c>
      <c r="E48" s="34" t="s">
        <v>487</v>
      </c>
      <c r="F48" s="21" t="s">
        <v>369</v>
      </c>
      <c r="G48" s="34" t="s">
        <v>407</v>
      </c>
      <c r="H48" s="21" t="s">
        <v>444</v>
      </c>
      <c r="I48" s="21" t="s">
        <v>372</v>
      </c>
      <c r="J48" s="34" t="s">
        <v>488</v>
      </c>
    </row>
    <row r="49" ht="18.75" customHeight="1" spans="1:10">
      <c r="A49" s="219" t="s">
        <v>325</v>
      </c>
      <c r="B49" s="123"/>
      <c r="C49" s="21" t="s">
        <v>366</v>
      </c>
      <c r="D49" s="21" t="s">
        <v>374</v>
      </c>
      <c r="E49" s="34" t="s">
        <v>489</v>
      </c>
      <c r="F49" s="21" t="s">
        <v>458</v>
      </c>
      <c r="G49" s="34" t="s">
        <v>407</v>
      </c>
      <c r="H49" s="21" t="s">
        <v>376</v>
      </c>
      <c r="I49" s="21" t="s">
        <v>372</v>
      </c>
      <c r="J49" s="34" t="s">
        <v>490</v>
      </c>
    </row>
    <row r="50" ht="18.75" customHeight="1" spans="1:10">
      <c r="A50" s="219" t="s">
        <v>325</v>
      </c>
      <c r="B50" s="123"/>
      <c r="C50" s="21" t="s">
        <v>366</v>
      </c>
      <c r="D50" s="21" t="s">
        <v>378</v>
      </c>
      <c r="E50" s="34" t="s">
        <v>379</v>
      </c>
      <c r="F50" s="21" t="s">
        <v>458</v>
      </c>
      <c r="G50" s="34" t="s">
        <v>184</v>
      </c>
      <c r="H50" s="21" t="s">
        <v>380</v>
      </c>
      <c r="I50" s="21" t="s">
        <v>372</v>
      </c>
      <c r="J50" s="34" t="s">
        <v>491</v>
      </c>
    </row>
    <row r="51" ht="18.75" customHeight="1" spans="1:10">
      <c r="A51" s="219" t="s">
        <v>325</v>
      </c>
      <c r="B51" s="123"/>
      <c r="C51" s="21" t="s">
        <v>382</v>
      </c>
      <c r="D51" s="21" t="s">
        <v>433</v>
      </c>
      <c r="E51" s="34" t="s">
        <v>492</v>
      </c>
      <c r="F51" s="21" t="s">
        <v>369</v>
      </c>
      <c r="G51" s="34" t="s">
        <v>422</v>
      </c>
      <c r="H51" s="21" t="s">
        <v>392</v>
      </c>
      <c r="I51" s="21" t="s">
        <v>393</v>
      </c>
      <c r="J51" s="34" t="s">
        <v>493</v>
      </c>
    </row>
    <row r="52" ht="18.75" customHeight="1" spans="1:10">
      <c r="A52" s="219" t="s">
        <v>325</v>
      </c>
      <c r="B52" s="124"/>
      <c r="C52" s="21" t="s">
        <v>387</v>
      </c>
      <c r="D52" s="21" t="s">
        <v>388</v>
      </c>
      <c r="E52" s="34" t="s">
        <v>494</v>
      </c>
      <c r="F52" s="21" t="s">
        <v>390</v>
      </c>
      <c r="G52" s="34" t="s">
        <v>391</v>
      </c>
      <c r="H52" s="21" t="s">
        <v>392</v>
      </c>
      <c r="I52" s="21" t="s">
        <v>393</v>
      </c>
      <c r="J52" s="34" t="s">
        <v>495</v>
      </c>
    </row>
    <row r="53" ht="18.75" customHeight="1" spans="1:10">
      <c r="A53" s="219" t="s">
        <v>341</v>
      </c>
      <c r="B53" s="122" t="s">
        <v>496</v>
      </c>
      <c r="C53" s="21" t="s">
        <v>366</v>
      </c>
      <c r="D53" s="21" t="s">
        <v>367</v>
      </c>
      <c r="E53" s="34" t="s">
        <v>497</v>
      </c>
      <c r="F53" s="21" t="s">
        <v>369</v>
      </c>
      <c r="G53" s="34" t="s">
        <v>370</v>
      </c>
      <c r="H53" s="21" t="s">
        <v>449</v>
      </c>
      <c r="I53" s="21" t="s">
        <v>372</v>
      </c>
      <c r="J53" s="34" t="s">
        <v>498</v>
      </c>
    </row>
    <row r="54" ht="18.75" customHeight="1" spans="1:10">
      <c r="A54" s="219" t="s">
        <v>341</v>
      </c>
      <c r="B54" s="123"/>
      <c r="C54" s="21" t="s">
        <v>366</v>
      </c>
      <c r="D54" s="21" t="s">
        <v>367</v>
      </c>
      <c r="E54" s="34" t="s">
        <v>499</v>
      </c>
      <c r="F54" s="21" t="s">
        <v>369</v>
      </c>
      <c r="G54" s="34" t="s">
        <v>440</v>
      </c>
      <c r="H54" s="21" t="s">
        <v>500</v>
      </c>
      <c r="I54" s="21" t="s">
        <v>372</v>
      </c>
      <c r="J54" s="34" t="s">
        <v>501</v>
      </c>
    </row>
    <row r="55" ht="18.75" customHeight="1" spans="1:10">
      <c r="A55" s="219" t="s">
        <v>341</v>
      </c>
      <c r="B55" s="123"/>
      <c r="C55" s="21" t="s">
        <v>366</v>
      </c>
      <c r="D55" s="21" t="s">
        <v>367</v>
      </c>
      <c r="E55" s="34" t="s">
        <v>502</v>
      </c>
      <c r="F55" s="21" t="s">
        <v>369</v>
      </c>
      <c r="G55" s="34" t="s">
        <v>407</v>
      </c>
      <c r="H55" s="21" t="s">
        <v>449</v>
      </c>
      <c r="I55" s="21" t="s">
        <v>372</v>
      </c>
      <c r="J55" s="34" t="s">
        <v>503</v>
      </c>
    </row>
    <row r="56" ht="18.75" customHeight="1" spans="1:10">
      <c r="A56" s="219" t="s">
        <v>341</v>
      </c>
      <c r="B56" s="123"/>
      <c r="C56" s="21" t="s">
        <v>366</v>
      </c>
      <c r="D56" s="21" t="s">
        <v>420</v>
      </c>
      <c r="E56" s="34" t="s">
        <v>504</v>
      </c>
      <c r="F56" s="21" t="s">
        <v>369</v>
      </c>
      <c r="G56" s="34" t="s">
        <v>505</v>
      </c>
      <c r="H56" s="21" t="s">
        <v>505</v>
      </c>
      <c r="I56" s="21" t="s">
        <v>393</v>
      </c>
      <c r="J56" s="34" t="s">
        <v>506</v>
      </c>
    </row>
    <row r="57" ht="18.75" customHeight="1" spans="1:10">
      <c r="A57" s="219" t="s">
        <v>341</v>
      </c>
      <c r="B57" s="123"/>
      <c r="C57" s="21" t="s">
        <v>366</v>
      </c>
      <c r="D57" s="21" t="s">
        <v>378</v>
      </c>
      <c r="E57" s="34" t="s">
        <v>379</v>
      </c>
      <c r="F57" s="21" t="s">
        <v>369</v>
      </c>
      <c r="G57" s="34" t="s">
        <v>411</v>
      </c>
      <c r="H57" s="21" t="s">
        <v>380</v>
      </c>
      <c r="I57" s="21" t="s">
        <v>372</v>
      </c>
      <c r="J57" s="34" t="s">
        <v>426</v>
      </c>
    </row>
    <row r="58" ht="18.75" customHeight="1" spans="1:10">
      <c r="A58" s="219" t="s">
        <v>341</v>
      </c>
      <c r="B58" s="123"/>
      <c r="C58" s="21" t="s">
        <v>382</v>
      </c>
      <c r="D58" s="21" t="s">
        <v>383</v>
      </c>
      <c r="E58" s="34" t="s">
        <v>507</v>
      </c>
      <c r="F58" s="21" t="s">
        <v>369</v>
      </c>
      <c r="G58" s="34" t="s">
        <v>508</v>
      </c>
      <c r="H58" s="21" t="s">
        <v>508</v>
      </c>
      <c r="I58" s="21" t="s">
        <v>393</v>
      </c>
      <c r="J58" s="34" t="s">
        <v>507</v>
      </c>
    </row>
    <row r="59" ht="18.75" customHeight="1" spans="1:10">
      <c r="A59" s="219" t="s">
        <v>341</v>
      </c>
      <c r="B59" s="124"/>
      <c r="C59" s="21" t="s">
        <v>387</v>
      </c>
      <c r="D59" s="21" t="s">
        <v>388</v>
      </c>
      <c r="E59" s="34" t="s">
        <v>388</v>
      </c>
      <c r="F59" s="21" t="s">
        <v>390</v>
      </c>
      <c r="G59" s="34" t="s">
        <v>391</v>
      </c>
      <c r="H59" s="21" t="s">
        <v>392</v>
      </c>
      <c r="I59" s="21" t="s">
        <v>372</v>
      </c>
      <c r="J59" s="34" t="s">
        <v>509</v>
      </c>
    </row>
    <row r="60" ht="18.75" customHeight="1" spans="1:10">
      <c r="A60" s="219" t="s">
        <v>339</v>
      </c>
      <c r="B60" s="122" t="s">
        <v>510</v>
      </c>
      <c r="C60" s="21" t="s">
        <v>366</v>
      </c>
      <c r="D60" s="21" t="s">
        <v>367</v>
      </c>
      <c r="E60" s="34" t="s">
        <v>368</v>
      </c>
      <c r="F60" s="21" t="s">
        <v>369</v>
      </c>
      <c r="G60" s="34" t="s">
        <v>370</v>
      </c>
      <c r="H60" s="21" t="s">
        <v>500</v>
      </c>
      <c r="I60" s="21" t="s">
        <v>372</v>
      </c>
      <c r="J60" s="34" t="s">
        <v>511</v>
      </c>
    </row>
    <row r="61" ht="18.75" customHeight="1" spans="1:10">
      <c r="A61" s="219" t="s">
        <v>339</v>
      </c>
      <c r="B61" s="123"/>
      <c r="C61" s="21" t="s">
        <v>366</v>
      </c>
      <c r="D61" s="21" t="s">
        <v>374</v>
      </c>
      <c r="E61" s="34" t="s">
        <v>512</v>
      </c>
      <c r="F61" s="21" t="s">
        <v>369</v>
      </c>
      <c r="G61" s="34" t="s">
        <v>370</v>
      </c>
      <c r="H61" s="21" t="s">
        <v>376</v>
      </c>
      <c r="I61" s="21" t="s">
        <v>372</v>
      </c>
      <c r="J61" s="34" t="s">
        <v>513</v>
      </c>
    </row>
    <row r="62" ht="18.75" customHeight="1" spans="1:10">
      <c r="A62" s="219" t="s">
        <v>339</v>
      </c>
      <c r="B62" s="123"/>
      <c r="C62" s="21" t="s">
        <v>366</v>
      </c>
      <c r="D62" s="21" t="s">
        <v>378</v>
      </c>
      <c r="E62" s="34" t="s">
        <v>379</v>
      </c>
      <c r="F62" s="21" t="s">
        <v>369</v>
      </c>
      <c r="G62" s="34" t="s">
        <v>184</v>
      </c>
      <c r="H62" s="21" t="s">
        <v>380</v>
      </c>
      <c r="I62" s="21" t="s">
        <v>372</v>
      </c>
      <c r="J62" s="34" t="s">
        <v>381</v>
      </c>
    </row>
    <row r="63" ht="18.75" customHeight="1" spans="1:10">
      <c r="A63" s="219" t="s">
        <v>339</v>
      </c>
      <c r="B63" s="123"/>
      <c r="C63" s="21" t="s">
        <v>382</v>
      </c>
      <c r="D63" s="21" t="s">
        <v>383</v>
      </c>
      <c r="E63" s="34" t="s">
        <v>514</v>
      </c>
      <c r="F63" s="21" t="s">
        <v>369</v>
      </c>
      <c r="G63" s="34" t="s">
        <v>422</v>
      </c>
      <c r="H63" s="21" t="s">
        <v>392</v>
      </c>
      <c r="I63" s="21" t="s">
        <v>372</v>
      </c>
      <c r="J63" s="34" t="s">
        <v>515</v>
      </c>
    </row>
    <row r="64" ht="18.75" customHeight="1" spans="1:10">
      <c r="A64" s="219" t="s">
        <v>339</v>
      </c>
      <c r="B64" s="124"/>
      <c r="C64" s="21" t="s">
        <v>387</v>
      </c>
      <c r="D64" s="21" t="s">
        <v>388</v>
      </c>
      <c r="E64" s="34" t="s">
        <v>516</v>
      </c>
      <c r="F64" s="21" t="s">
        <v>390</v>
      </c>
      <c r="G64" s="34" t="s">
        <v>391</v>
      </c>
      <c r="H64" s="21" t="s">
        <v>392</v>
      </c>
      <c r="I64" s="21" t="s">
        <v>393</v>
      </c>
      <c r="J64" s="34" t="s">
        <v>517</v>
      </c>
    </row>
    <row r="65" ht="18.75" customHeight="1" spans="1:10">
      <c r="A65" s="219" t="s">
        <v>327</v>
      </c>
      <c r="B65" s="122" t="s">
        <v>518</v>
      </c>
      <c r="C65" s="21" t="s">
        <v>366</v>
      </c>
      <c r="D65" s="21" t="s">
        <v>367</v>
      </c>
      <c r="E65" s="34" t="s">
        <v>519</v>
      </c>
      <c r="F65" s="21" t="s">
        <v>369</v>
      </c>
      <c r="G65" s="34" t="s">
        <v>440</v>
      </c>
      <c r="H65" s="21" t="s">
        <v>520</v>
      </c>
      <c r="I65" s="21" t="s">
        <v>372</v>
      </c>
      <c r="J65" s="34" t="s">
        <v>521</v>
      </c>
    </row>
    <row r="66" ht="18.75" customHeight="1" spans="1:10">
      <c r="A66" s="219" t="s">
        <v>327</v>
      </c>
      <c r="B66" s="123"/>
      <c r="C66" s="21" t="s">
        <v>366</v>
      </c>
      <c r="D66" s="21" t="s">
        <v>367</v>
      </c>
      <c r="E66" s="34" t="s">
        <v>522</v>
      </c>
      <c r="F66" s="21" t="s">
        <v>390</v>
      </c>
      <c r="G66" s="34" t="s">
        <v>411</v>
      </c>
      <c r="H66" s="21" t="s">
        <v>408</v>
      </c>
      <c r="I66" s="21" t="s">
        <v>372</v>
      </c>
      <c r="J66" s="34" t="s">
        <v>523</v>
      </c>
    </row>
    <row r="67" ht="18.75" customHeight="1" spans="1:10">
      <c r="A67" s="219" t="s">
        <v>327</v>
      </c>
      <c r="B67" s="123"/>
      <c r="C67" s="21" t="s">
        <v>366</v>
      </c>
      <c r="D67" s="21" t="s">
        <v>367</v>
      </c>
      <c r="E67" s="34" t="s">
        <v>524</v>
      </c>
      <c r="F67" s="21" t="s">
        <v>390</v>
      </c>
      <c r="G67" s="34" t="s">
        <v>407</v>
      </c>
      <c r="H67" s="21" t="s">
        <v>404</v>
      </c>
      <c r="I67" s="21" t="s">
        <v>372</v>
      </c>
      <c r="J67" s="34" t="s">
        <v>525</v>
      </c>
    </row>
    <row r="68" ht="18.75" customHeight="1" spans="1:10">
      <c r="A68" s="219" t="s">
        <v>327</v>
      </c>
      <c r="B68" s="123"/>
      <c r="C68" s="21" t="s">
        <v>366</v>
      </c>
      <c r="D68" s="21" t="s">
        <v>367</v>
      </c>
      <c r="E68" s="34" t="s">
        <v>526</v>
      </c>
      <c r="F68" s="21" t="s">
        <v>390</v>
      </c>
      <c r="G68" s="34" t="s">
        <v>407</v>
      </c>
      <c r="H68" s="21" t="s">
        <v>404</v>
      </c>
      <c r="I68" s="21" t="s">
        <v>372</v>
      </c>
      <c r="J68" s="34" t="s">
        <v>527</v>
      </c>
    </row>
    <row r="69" ht="18.75" customHeight="1" spans="1:10">
      <c r="A69" s="219" t="s">
        <v>327</v>
      </c>
      <c r="B69" s="123"/>
      <c r="C69" s="21" t="s">
        <v>366</v>
      </c>
      <c r="D69" s="21" t="s">
        <v>378</v>
      </c>
      <c r="E69" s="34" t="s">
        <v>379</v>
      </c>
      <c r="F69" s="21" t="s">
        <v>458</v>
      </c>
      <c r="G69" s="34" t="s">
        <v>528</v>
      </c>
      <c r="H69" s="21" t="s">
        <v>380</v>
      </c>
      <c r="I69" s="21" t="s">
        <v>372</v>
      </c>
      <c r="J69" s="34" t="s">
        <v>480</v>
      </c>
    </row>
    <row r="70" ht="18.75" customHeight="1" spans="1:10">
      <c r="A70" s="219" t="s">
        <v>327</v>
      </c>
      <c r="B70" s="123"/>
      <c r="C70" s="21" t="s">
        <v>382</v>
      </c>
      <c r="D70" s="21" t="s">
        <v>427</v>
      </c>
      <c r="E70" s="34" t="s">
        <v>529</v>
      </c>
      <c r="F70" s="21" t="s">
        <v>369</v>
      </c>
      <c r="G70" s="34" t="s">
        <v>530</v>
      </c>
      <c r="H70" s="21" t="s">
        <v>530</v>
      </c>
      <c r="I70" s="21" t="s">
        <v>372</v>
      </c>
      <c r="J70" s="34" t="s">
        <v>531</v>
      </c>
    </row>
    <row r="71" ht="18.75" customHeight="1" spans="1:10">
      <c r="A71" s="219" t="s">
        <v>327</v>
      </c>
      <c r="B71" s="123"/>
      <c r="C71" s="21" t="s">
        <v>382</v>
      </c>
      <c r="D71" s="21" t="s">
        <v>383</v>
      </c>
      <c r="E71" s="34" t="s">
        <v>532</v>
      </c>
      <c r="F71" s="21" t="s">
        <v>369</v>
      </c>
      <c r="G71" s="34" t="s">
        <v>422</v>
      </c>
      <c r="H71" s="21" t="s">
        <v>392</v>
      </c>
      <c r="I71" s="21" t="s">
        <v>393</v>
      </c>
      <c r="J71" s="34" t="s">
        <v>532</v>
      </c>
    </row>
    <row r="72" ht="18.75" customHeight="1" spans="1:10">
      <c r="A72" s="219" t="s">
        <v>327</v>
      </c>
      <c r="B72" s="123"/>
      <c r="C72" s="21" t="s">
        <v>382</v>
      </c>
      <c r="D72" s="21" t="s">
        <v>433</v>
      </c>
      <c r="E72" s="34" t="s">
        <v>533</v>
      </c>
      <c r="F72" s="21" t="s">
        <v>369</v>
      </c>
      <c r="G72" s="34" t="s">
        <v>435</v>
      </c>
      <c r="H72" s="21" t="s">
        <v>435</v>
      </c>
      <c r="I72" s="21" t="s">
        <v>393</v>
      </c>
      <c r="J72" s="34" t="s">
        <v>534</v>
      </c>
    </row>
    <row r="73" ht="18.75" customHeight="1" spans="1:10">
      <c r="A73" s="219" t="s">
        <v>327</v>
      </c>
      <c r="B73" s="124"/>
      <c r="C73" s="21" t="s">
        <v>387</v>
      </c>
      <c r="D73" s="21" t="s">
        <v>388</v>
      </c>
      <c r="E73" s="34" t="s">
        <v>467</v>
      </c>
      <c r="F73" s="21" t="s">
        <v>390</v>
      </c>
      <c r="G73" s="34" t="s">
        <v>391</v>
      </c>
      <c r="H73" s="21" t="s">
        <v>392</v>
      </c>
      <c r="I73" s="21" t="s">
        <v>372</v>
      </c>
      <c r="J73" s="34" t="s">
        <v>535</v>
      </c>
    </row>
    <row r="74" ht="18.75" customHeight="1" spans="1:10">
      <c r="A74" s="219" t="s">
        <v>322</v>
      </c>
      <c r="B74" s="122" t="s">
        <v>536</v>
      </c>
      <c r="C74" s="21" t="s">
        <v>366</v>
      </c>
      <c r="D74" s="21" t="s">
        <v>367</v>
      </c>
      <c r="E74" s="34" t="s">
        <v>537</v>
      </c>
      <c r="F74" s="21" t="s">
        <v>369</v>
      </c>
      <c r="G74" s="34" t="s">
        <v>184</v>
      </c>
      <c r="H74" s="21" t="s">
        <v>401</v>
      </c>
      <c r="I74" s="21" t="s">
        <v>372</v>
      </c>
      <c r="J74" s="34" t="s">
        <v>538</v>
      </c>
    </row>
    <row r="75" ht="18.75" customHeight="1" spans="1:10">
      <c r="A75" s="219" t="s">
        <v>322</v>
      </c>
      <c r="B75" s="123"/>
      <c r="C75" s="21" t="s">
        <v>366</v>
      </c>
      <c r="D75" s="21" t="s">
        <v>374</v>
      </c>
      <c r="E75" s="34" t="s">
        <v>539</v>
      </c>
      <c r="F75" s="21" t="s">
        <v>369</v>
      </c>
      <c r="G75" s="34" t="s">
        <v>407</v>
      </c>
      <c r="H75" s="21" t="s">
        <v>376</v>
      </c>
      <c r="I75" s="21" t="s">
        <v>372</v>
      </c>
      <c r="J75" s="34" t="s">
        <v>540</v>
      </c>
    </row>
    <row r="76" ht="18.75" customHeight="1" spans="1:10">
      <c r="A76" s="219" t="s">
        <v>322</v>
      </c>
      <c r="B76" s="123"/>
      <c r="C76" s="21" t="s">
        <v>366</v>
      </c>
      <c r="D76" s="21" t="s">
        <v>378</v>
      </c>
      <c r="E76" s="34" t="s">
        <v>379</v>
      </c>
      <c r="F76" s="21" t="s">
        <v>369</v>
      </c>
      <c r="G76" s="34" t="s">
        <v>541</v>
      </c>
      <c r="H76" s="21" t="s">
        <v>459</v>
      </c>
      <c r="I76" s="21" t="s">
        <v>372</v>
      </c>
      <c r="J76" s="34" t="s">
        <v>542</v>
      </c>
    </row>
    <row r="77" ht="18.75" customHeight="1" spans="1:10">
      <c r="A77" s="219" t="s">
        <v>322</v>
      </c>
      <c r="B77" s="123"/>
      <c r="C77" s="21" t="s">
        <v>382</v>
      </c>
      <c r="D77" s="21" t="s">
        <v>383</v>
      </c>
      <c r="E77" s="34" t="s">
        <v>543</v>
      </c>
      <c r="F77" s="21" t="s">
        <v>369</v>
      </c>
      <c r="G77" s="34" t="s">
        <v>422</v>
      </c>
      <c r="H77" s="21" t="s">
        <v>392</v>
      </c>
      <c r="I77" s="21" t="s">
        <v>393</v>
      </c>
      <c r="J77" s="34" t="s">
        <v>544</v>
      </c>
    </row>
    <row r="78" ht="18.75" customHeight="1" spans="1:10">
      <c r="A78" s="219" t="s">
        <v>322</v>
      </c>
      <c r="B78" s="124"/>
      <c r="C78" s="21" t="s">
        <v>387</v>
      </c>
      <c r="D78" s="21" t="s">
        <v>388</v>
      </c>
      <c r="E78" s="34" t="s">
        <v>467</v>
      </c>
      <c r="F78" s="21" t="s">
        <v>369</v>
      </c>
      <c r="G78" s="34" t="s">
        <v>391</v>
      </c>
      <c r="H78" s="21" t="s">
        <v>392</v>
      </c>
      <c r="I78" s="21" t="s">
        <v>393</v>
      </c>
      <c r="J78" s="34" t="s">
        <v>535</v>
      </c>
    </row>
    <row r="79" ht="18.75" customHeight="1" spans="1:10">
      <c r="A79" s="120" t="s">
        <v>74</v>
      </c>
      <c r="B79" s="25"/>
      <c r="C79" s="25"/>
      <c r="D79" s="25"/>
      <c r="E79" s="25"/>
      <c r="F79" s="25"/>
      <c r="G79" s="25"/>
      <c r="H79" s="25"/>
      <c r="I79" s="25"/>
      <c r="J79" s="25"/>
    </row>
    <row r="80" ht="18.75" customHeight="1" spans="1:10">
      <c r="A80" s="219" t="s">
        <v>346</v>
      </c>
      <c r="B80" s="122" t="s">
        <v>545</v>
      </c>
      <c r="C80" s="21" t="s">
        <v>366</v>
      </c>
      <c r="D80" s="21" t="s">
        <v>367</v>
      </c>
      <c r="E80" s="34" t="s">
        <v>546</v>
      </c>
      <c r="F80" s="21" t="s">
        <v>390</v>
      </c>
      <c r="G80" s="34" t="s">
        <v>440</v>
      </c>
      <c r="H80" s="21" t="s">
        <v>547</v>
      </c>
      <c r="I80" s="21" t="s">
        <v>372</v>
      </c>
      <c r="J80" s="34" t="s">
        <v>548</v>
      </c>
    </row>
    <row r="81" ht="18.75" customHeight="1" spans="1:10">
      <c r="A81" s="219" t="s">
        <v>346</v>
      </c>
      <c r="B81" s="123"/>
      <c r="C81" s="21" t="s">
        <v>366</v>
      </c>
      <c r="D81" s="21" t="s">
        <v>420</v>
      </c>
      <c r="E81" s="34" t="s">
        <v>549</v>
      </c>
      <c r="F81" s="21" t="s">
        <v>458</v>
      </c>
      <c r="G81" s="34" t="s">
        <v>550</v>
      </c>
      <c r="H81" s="21" t="s">
        <v>392</v>
      </c>
      <c r="I81" s="21" t="s">
        <v>372</v>
      </c>
      <c r="J81" s="34" t="s">
        <v>551</v>
      </c>
    </row>
    <row r="82" ht="18.75" customHeight="1" spans="1:10">
      <c r="A82" s="219" t="s">
        <v>346</v>
      </c>
      <c r="B82" s="123"/>
      <c r="C82" s="21" t="s">
        <v>366</v>
      </c>
      <c r="D82" s="21" t="s">
        <v>420</v>
      </c>
      <c r="E82" s="34" t="s">
        <v>552</v>
      </c>
      <c r="F82" s="21" t="s">
        <v>390</v>
      </c>
      <c r="G82" s="34" t="s">
        <v>553</v>
      </c>
      <c r="H82" s="21" t="s">
        <v>392</v>
      </c>
      <c r="I82" s="21" t="s">
        <v>372</v>
      </c>
      <c r="J82" s="34" t="s">
        <v>554</v>
      </c>
    </row>
    <row r="83" ht="18.75" customHeight="1" spans="1:10">
      <c r="A83" s="219" t="s">
        <v>346</v>
      </c>
      <c r="B83" s="123"/>
      <c r="C83" s="21" t="s">
        <v>366</v>
      </c>
      <c r="D83" s="21" t="s">
        <v>374</v>
      </c>
      <c r="E83" s="34" t="s">
        <v>555</v>
      </c>
      <c r="F83" s="21" t="s">
        <v>390</v>
      </c>
      <c r="G83" s="34" t="s">
        <v>553</v>
      </c>
      <c r="H83" s="21" t="s">
        <v>392</v>
      </c>
      <c r="I83" s="21" t="s">
        <v>372</v>
      </c>
      <c r="J83" s="34" t="s">
        <v>556</v>
      </c>
    </row>
    <row r="84" ht="18.75" customHeight="1" spans="1:10">
      <c r="A84" s="219" t="s">
        <v>346</v>
      </c>
      <c r="B84" s="123"/>
      <c r="C84" s="21" t="s">
        <v>382</v>
      </c>
      <c r="D84" s="21" t="s">
        <v>383</v>
      </c>
      <c r="E84" s="34" t="s">
        <v>557</v>
      </c>
      <c r="F84" s="21" t="s">
        <v>390</v>
      </c>
      <c r="G84" s="34" t="s">
        <v>391</v>
      </c>
      <c r="H84" s="21" t="s">
        <v>392</v>
      </c>
      <c r="I84" s="21" t="s">
        <v>372</v>
      </c>
      <c r="J84" s="34" t="s">
        <v>558</v>
      </c>
    </row>
    <row r="85" ht="18.75" customHeight="1" spans="1:10">
      <c r="A85" s="219" t="s">
        <v>346</v>
      </c>
      <c r="B85" s="123"/>
      <c r="C85" s="21" t="s">
        <v>382</v>
      </c>
      <c r="D85" s="21" t="s">
        <v>465</v>
      </c>
      <c r="E85" s="34" t="s">
        <v>559</v>
      </c>
      <c r="F85" s="21" t="s">
        <v>369</v>
      </c>
      <c r="G85" s="34" t="s">
        <v>528</v>
      </c>
      <c r="H85" s="21" t="s">
        <v>376</v>
      </c>
      <c r="I85" s="21" t="s">
        <v>372</v>
      </c>
      <c r="J85" s="34" t="s">
        <v>560</v>
      </c>
    </row>
    <row r="86" ht="18.75" customHeight="1" spans="1:10">
      <c r="A86" s="219" t="s">
        <v>346</v>
      </c>
      <c r="B86" s="124"/>
      <c r="C86" s="21" t="s">
        <v>387</v>
      </c>
      <c r="D86" s="21" t="s">
        <v>388</v>
      </c>
      <c r="E86" s="34" t="s">
        <v>561</v>
      </c>
      <c r="F86" s="21" t="s">
        <v>390</v>
      </c>
      <c r="G86" s="34" t="s">
        <v>553</v>
      </c>
      <c r="H86" s="21" t="s">
        <v>392</v>
      </c>
      <c r="I86" s="21" t="s">
        <v>372</v>
      </c>
      <c r="J86" s="34" t="s">
        <v>562</v>
      </c>
    </row>
    <row r="87" ht="18.75" customHeight="1" spans="1:10">
      <c r="A87" s="120" t="s">
        <v>76</v>
      </c>
      <c r="B87" s="25"/>
      <c r="C87" s="25"/>
      <c r="D87" s="25"/>
      <c r="E87" s="25"/>
      <c r="F87" s="25"/>
      <c r="G87" s="25"/>
      <c r="H87" s="25"/>
      <c r="I87" s="25"/>
      <c r="J87" s="25"/>
    </row>
    <row r="88" ht="18.75" customHeight="1" spans="1:10">
      <c r="A88" s="219" t="s">
        <v>350</v>
      </c>
      <c r="B88" s="122" t="s">
        <v>563</v>
      </c>
      <c r="C88" s="21" t="s">
        <v>366</v>
      </c>
      <c r="D88" s="21" t="s">
        <v>367</v>
      </c>
      <c r="E88" s="34" t="s">
        <v>564</v>
      </c>
      <c r="F88" s="21" t="s">
        <v>390</v>
      </c>
      <c r="G88" s="34" t="s">
        <v>184</v>
      </c>
      <c r="H88" s="21" t="s">
        <v>565</v>
      </c>
      <c r="I88" s="21" t="s">
        <v>372</v>
      </c>
      <c r="J88" s="34" t="s">
        <v>566</v>
      </c>
    </row>
    <row r="89" ht="18.75" customHeight="1" spans="1:10">
      <c r="A89" s="219" t="s">
        <v>350</v>
      </c>
      <c r="B89" s="123"/>
      <c r="C89" s="21" t="s">
        <v>366</v>
      </c>
      <c r="D89" s="21" t="s">
        <v>367</v>
      </c>
      <c r="E89" s="34" t="s">
        <v>567</v>
      </c>
      <c r="F89" s="21" t="s">
        <v>390</v>
      </c>
      <c r="G89" s="34" t="s">
        <v>568</v>
      </c>
      <c r="H89" s="21" t="s">
        <v>569</v>
      </c>
      <c r="I89" s="21" t="s">
        <v>372</v>
      </c>
      <c r="J89" s="34" t="s">
        <v>570</v>
      </c>
    </row>
    <row r="90" ht="18.75" customHeight="1" spans="1:10">
      <c r="A90" s="219" t="s">
        <v>350</v>
      </c>
      <c r="B90" s="123"/>
      <c r="C90" s="21" t="s">
        <v>366</v>
      </c>
      <c r="D90" s="21" t="s">
        <v>367</v>
      </c>
      <c r="E90" s="34" t="s">
        <v>571</v>
      </c>
      <c r="F90" s="21" t="s">
        <v>390</v>
      </c>
      <c r="G90" s="34" t="s">
        <v>397</v>
      </c>
      <c r="H90" s="21" t="s">
        <v>572</v>
      </c>
      <c r="I90" s="21" t="s">
        <v>372</v>
      </c>
      <c r="J90" s="34" t="s">
        <v>573</v>
      </c>
    </row>
    <row r="91" ht="18.75" customHeight="1" spans="1:10">
      <c r="A91" s="219" t="s">
        <v>350</v>
      </c>
      <c r="B91" s="123"/>
      <c r="C91" s="21" t="s">
        <v>366</v>
      </c>
      <c r="D91" s="21" t="s">
        <v>367</v>
      </c>
      <c r="E91" s="34" t="s">
        <v>574</v>
      </c>
      <c r="F91" s="21" t="s">
        <v>390</v>
      </c>
      <c r="G91" s="34" t="s">
        <v>411</v>
      </c>
      <c r="H91" s="21" t="s">
        <v>408</v>
      </c>
      <c r="I91" s="21" t="s">
        <v>372</v>
      </c>
      <c r="J91" s="34" t="s">
        <v>575</v>
      </c>
    </row>
    <row r="92" ht="18.75" customHeight="1" spans="1:10">
      <c r="A92" s="219" t="s">
        <v>350</v>
      </c>
      <c r="B92" s="123"/>
      <c r="C92" s="21" t="s">
        <v>366</v>
      </c>
      <c r="D92" s="21" t="s">
        <v>367</v>
      </c>
      <c r="E92" s="34" t="s">
        <v>576</v>
      </c>
      <c r="F92" s="21" t="s">
        <v>390</v>
      </c>
      <c r="G92" s="34" t="s">
        <v>440</v>
      </c>
      <c r="H92" s="21" t="s">
        <v>408</v>
      </c>
      <c r="I92" s="21" t="s">
        <v>372</v>
      </c>
      <c r="J92" s="34" t="s">
        <v>577</v>
      </c>
    </row>
    <row r="93" ht="18.75" customHeight="1" spans="1:10">
      <c r="A93" s="219" t="s">
        <v>350</v>
      </c>
      <c r="B93" s="123"/>
      <c r="C93" s="21" t="s">
        <v>366</v>
      </c>
      <c r="D93" s="21" t="s">
        <v>420</v>
      </c>
      <c r="E93" s="34" t="s">
        <v>578</v>
      </c>
      <c r="F93" s="21" t="s">
        <v>390</v>
      </c>
      <c r="G93" s="34" t="s">
        <v>391</v>
      </c>
      <c r="H93" s="21" t="s">
        <v>392</v>
      </c>
      <c r="I93" s="21" t="s">
        <v>372</v>
      </c>
      <c r="J93" s="34" t="s">
        <v>579</v>
      </c>
    </row>
    <row r="94" ht="18.75" customHeight="1" spans="1:10">
      <c r="A94" s="219" t="s">
        <v>350</v>
      </c>
      <c r="B94" s="123"/>
      <c r="C94" s="21" t="s">
        <v>366</v>
      </c>
      <c r="D94" s="21" t="s">
        <v>420</v>
      </c>
      <c r="E94" s="34" t="s">
        <v>580</v>
      </c>
      <c r="F94" s="21" t="s">
        <v>369</v>
      </c>
      <c r="G94" s="34" t="s">
        <v>422</v>
      </c>
      <c r="H94" s="21" t="s">
        <v>392</v>
      </c>
      <c r="I94" s="21" t="s">
        <v>372</v>
      </c>
      <c r="J94" s="34" t="s">
        <v>581</v>
      </c>
    </row>
    <row r="95" ht="18.75" customHeight="1" spans="1:10">
      <c r="A95" s="219" t="s">
        <v>350</v>
      </c>
      <c r="B95" s="123"/>
      <c r="C95" s="21" t="s">
        <v>366</v>
      </c>
      <c r="D95" s="21" t="s">
        <v>374</v>
      </c>
      <c r="E95" s="34" t="s">
        <v>582</v>
      </c>
      <c r="F95" s="21" t="s">
        <v>390</v>
      </c>
      <c r="G95" s="34" t="s">
        <v>391</v>
      </c>
      <c r="H95" s="21" t="s">
        <v>392</v>
      </c>
      <c r="I95" s="21" t="s">
        <v>372</v>
      </c>
      <c r="J95" s="34" t="s">
        <v>583</v>
      </c>
    </row>
    <row r="96" ht="18.75" customHeight="1" spans="1:10">
      <c r="A96" s="219" t="s">
        <v>350</v>
      </c>
      <c r="B96" s="123"/>
      <c r="C96" s="21" t="s">
        <v>366</v>
      </c>
      <c r="D96" s="21" t="s">
        <v>378</v>
      </c>
      <c r="E96" s="34" t="s">
        <v>379</v>
      </c>
      <c r="F96" s="21" t="s">
        <v>458</v>
      </c>
      <c r="G96" s="34" t="s">
        <v>584</v>
      </c>
      <c r="H96" s="21" t="s">
        <v>459</v>
      </c>
      <c r="I96" s="21" t="s">
        <v>372</v>
      </c>
      <c r="J96" s="34" t="s">
        <v>585</v>
      </c>
    </row>
    <row r="97" ht="18.75" customHeight="1" spans="1:10">
      <c r="A97" s="219" t="s">
        <v>350</v>
      </c>
      <c r="B97" s="123"/>
      <c r="C97" s="21" t="s">
        <v>382</v>
      </c>
      <c r="D97" s="21" t="s">
        <v>433</v>
      </c>
      <c r="E97" s="34" t="s">
        <v>586</v>
      </c>
      <c r="F97" s="21" t="s">
        <v>390</v>
      </c>
      <c r="G97" s="34" t="s">
        <v>391</v>
      </c>
      <c r="H97" s="21" t="s">
        <v>392</v>
      </c>
      <c r="I97" s="21" t="s">
        <v>372</v>
      </c>
      <c r="J97" s="34" t="s">
        <v>587</v>
      </c>
    </row>
    <row r="98" ht="18.75" customHeight="1" spans="1:10">
      <c r="A98" s="219" t="s">
        <v>350</v>
      </c>
      <c r="B98" s="123"/>
      <c r="C98" s="21" t="s">
        <v>382</v>
      </c>
      <c r="D98" s="21" t="s">
        <v>465</v>
      </c>
      <c r="E98" s="34" t="s">
        <v>588</v>
      </c>
      <c r="F98" s="21" t="s">
        <v>390</v>
      </c>
      <c r="G98" s="34" t="s">
        <v>589</v>
      </c>
      <c r="H98" s="21" t="s">
        <v>590</v>
      </c>
      <c r="I98" s="21" t="s">
        <v>372</v>
      </c>
      <c r="J98" s="34" t="s">
        <v>587</v>
      </c>
    </row>
    <row r="99" ht="18.75" customHeight="1" spans="1:10">
      <c r="A99" s="219" t="s">
        <v>350</v>
      </c>
      <c r="B99" s="124"/>
      <c r="C99" s="21" t="s">
        <v>387</v>
      </c>
      <c r="D99" s="21" t="s">
        <v>388</v>
      </c>
      <c r="E99" s="34" t="s">
        <v>467</v>
      </c>
      <c r="F99" s="21" t="s">
        <v>390</v>
      </c>
      <c r="G99" s="34" t="s">
        <v>391</v>
      </c>
      <c r="H99" s="21" t="s">
        <v>392</v>
      </c>
      <c r="I99" s="21" t="s">
        <v>372</v>
      </c>
      <c r="J99" s="34" t="s">
        <v>591</v>
      </c>
    </row>
    <row r="100" ht="18.75" customHeight="1" spans="1:10">
      <c r="A100" s="219" t="s">
        <v>352</v>
      </c>
      <c r="B100" s="122" t="s">
        <v>592</v>
      </c>
      <c r="C100" s="21" t="s">
        <v>366</v>
      </c>
      <c r="D100" s="21" t="s">
        <v>367</v>
      </c>
      <c r="E100" s="34" t="s">
        <v>593</v>
      </c>
      <c r="F100" s="21" t="s">
        <v>458</v>
      </c>
      <c r="G100" s="34" t="s">
        <v>594</v>
      </c>
      <c r="H100" s="21" t="s">
        <v>595</v>
      </c>
      <c r="I100" s="21" t="s">
        <v>372</v>
      </c>
      <c r="J100" s="34" t="s">
        <v>596</v>
      </c>
    </row>
    <row r="101" ht="18.75" customHeight="1" spans="1:10">
      <c r="A101" s="219" t="s">
        <v>352</v>
      </c>
      <c r="B101" s="123"/>
      <c r="C101" s="21" t="s">
        <v>366</v>
      </c>
      <c r="D101" s="21" t="s">
        <v>367</v>
      </c>
      <c r="E101" s="34" t="s">
        <v>597</v>
      </c>
      <c r="F101" s="21" t="s">
        <v>390</v>
      </c>
      <c r="G101" s="34" t="s">
        <v>186</v>
      </c>
      <c r="H101" s="21" t="s">
        <v>449</v>
      </c>
      <c r="I101" s="21" t="s">
        <v>372</v>
      </c>
      <c r="J101" s="34" t="s">
        <v>596</v>
      </c>
    </row>
    <row r="102" ht="18.75" customHeight="1" spans="1:10">
      <c r="A102" s="219" t="s">
        <v>352</v>
      </c>
      <c r="B102" s="123"/>
      <c r="C102" s="21" t="s">
        <v>366</v>
      </c>
      <c r="D102" s="21" t="s">
        <v>367</v>
      </c>
      <c r="E102" s="34" t="s">
        <v>598</v>
      </c>
      <c r="F102" s="21" t="s">
        <v>390</v>
      </c>
      <c r="G102" s="34" t="s">
        <v>599</v>
      </c>
      <c r="H102" s="21" t="s">
        <v>600</v>
      </c>
      <c r="I102" s="21" t="s">
        <v>372</v>
      </c>
      <c r="J102" s="34" t="s">
        <v>596</v>
      </c>
    </row>
    <row r="103" ht="18.75" customHeight="1" spans="1:10">
      <c r="A103" s="219" t="s">
        <v>352</v>
      </c>
      <c r="B103" s="123"/>
      <c r="C103" s="21" t="s">
        <v>366</v>
      </c>
      <c r="D103" s="21" t="s">
        <v>367</v>
      </c>
      <c r="E103" s="34" t="s">
        <v>601</v>
      </c>
      <c r="F103" s="21" t="s">
        <v>390</v>
      </c>
      <c r="G103" s="34" t="s">
        <v>602</v>
      </c>
      <c r="H103" s="21" t="s">
        <v>500</v>
      </c>
      <c r="I103" s="21" t="s">
        <v>372</v>
      </c>
      <c r="J103" s="34" t="s">
        <v>596</v>
      </c>
    </row>
    <row r="104" ht="18.75" customHeight="1" spans="1:10">
      <c r="A104" s="219" t="s">
        <v>352</v>
      </c>
      <c r="B104" s="123"/>
      <c r="C104" s="21" t="s">
        <v>366</v>
      </c>
      <c r="D104" s="21" t="s">
        <v>420</v>
      </c>
      <c r="E104" s="34" t="s">
        <v>603</v>
      </c>
      <c r="F104" s="21" t="s">
        <v>369</v>
      </c>
      <c r="G104" s="34" t="s">
        <v>422</v>
      </c>
      <c r="H104" s="21" t="s">
        <v>392</v>
      </c>
      <c r="I104" s="21" t="s">
        <v>372</v>
      </c>
      <c r="J104" s="34" t="s">
        <v>604</v>
      </c>
    </row>
    <row r="105" ht="18.75" customHeight="1" spans="1:10">
      <c r="A105" s="219" t="s">
        <v>352</v>
      </c>
      <c r="B105" s="123"/>
      <c r="C105" s="21" t="s">
        <v>366</v>
      </c>
      <c r="D105" s="21" t="s">
        <v>420</v>
      </c>
      <c r="E105" s="34" t="s">
        <v>605</v>
      </c>
      <c r="F105" s="21" t="s">
        <v>390</v>
      </c>
      <c r="G105" s="34" t="s">
        <v>606</v>
      </c>
      <c r="H105" s="21" t="s">
        <v>392</v>
      </c>
      <c r="I105" s="21" t="s">
        <v>372</v>
      </c>
      <c r="J105" s="34" t="s">
        <v>607</v>
      </c>
    </row>
    <row r="106" ht="18.75" customHeight="1" spans="1:10">
      <c r="A106" s="219" t="s">
        <v>352</v>
      </c>
      <c r="B106" s="123"/>
      <c r="C106" s="21" t="s">
        <v>366</v>
      </c>
      <c r="D106" s="21" t="s">
        <v>374</v>
      </c>
      <c r="E106" s="34" t="s">
        <v>608</v>
      </c>
      <c r="F106" s="21" t="s">
        <v>390</v>
      </c>
      <c r="G106" s="34" t="s">
        <v>391</v>
      </c>
      <c r="H106" s="21" t="s">
        <v>392</v>
      </c>
      <c r="I106" s="21" t="s">
        <v>372</v>
      </c>
      <c r="J106" s="34" t="s">
        <v>609</v>
      </c>
    </row>
    <row r="107" ht="18.75" customHeight="1" spans="1:10">
      <c r="A107" s="219" t="s">
        <v>352</v>
      </c>
      <c r="B107" s="123"/>
      <c r="C107" s="21" t="s">
        <v>366</v>
      </c>
      <c r="D107" s="21" t="s">
        <v>378</v>
      </c>
      <c r="E107" s="34" t="s">
        <v>379</v>
      </c>
      <c r="F107" s="21" t="s">
        <v>458</v>
      </c>
      <c r="G107" s="34" t="s">
        <v>407</v>
      </c>
      <c r="H107" s="21" t="s">
        <v>380</v>
      </c>
      <c r="I107" s="21" t="s">
        <v>372</v>
      </c>
      <c r="J107" s="34" t="s">
        <v>610</v>
      </c>
    </row>
    <row r="108" ht="18.75" customHeight="1" spans="1:10">
      <c r="A108" s="219" t="s">
        <v>352</v>
      </c>
      <c r="B108" s="123"/>
      <c r="C108" s="21" t="s">
        <v>382</v>
      </c>
      <c r="D108" s="21" t="s">
        <v>383</v>
      </c>
      <c r="E108" s="34" t="s">
        <v>611</v>
      </c>
      <c r="F108" s="21" t="s">
        <v>458</v>
      </c>
      <c r="G108" s="34" t="s">
        <v>550</v>
      </c>
      <c r="H108" s="21" t="s">
        <v>392</v>
      </c>
      <c r="I108" s="21" t="s">
        <v>372</v>
      </c>
      <c r="J108" s="34" t="s">
        <v>612</v>
      </c>
    </row>
    <row r="109" ht="18.75" customHeight="1" spans="1:10">
      <c r="A109" s="219" t="s">
        <v>352</v>
      </c>
      <c r="B109" s="124"/>
      <c r="C109" s="21" t="s">
        <v>387</v>
      </c>
      <c r="D109" s="21" t="s">
        <v>388</v>
      </c>
      <c r="E109" s="34" t="s">
        <v>613</v>
      </c>
      <c r="F109" s="21" t="s">
        <v>390</v>
      </c>
      <c r="G109" s="34" t="s">
        <v>391</v>
      </c>
      <c r="H109" s="21" t="s">
        <v>392</v>
      </c>
      <c r="I109" s="21" t="s">
        <v>372</v>
      </c>
      <c r="J109" s="34" t="s">
        <v>614</v>
      </c>
    </row>
  </sheetData>
  <mergeCells count="26">
    <mergeCell ref="A2:J2"/>
    <mergeCell ref="A3:H3"/>
    <mergeCell ref="A8:A12"/>
    <mergeCell ref="A13:A27"/>
    <mergeCell ref="A28:A39"/>
    <mergeCell ref="A40:A46"/>
    <mergeCell ref="A47:A52"/>
    <mergeCell ref="A53:A59"/>
    <mergeCell ref="A60:A64"/>
    <mergeCell ref="A65:A73"/>
    <mergeCell ref="A74:A78"/>
    <mergeCell ref="A80:A86"/>
    <mergeCell ref="A88:A99"/>
    <mergeCell ref="A100:A109"/>
    <mergeCell ref="B8:B12"/>
    <mergeCell ref="B13:B27"/>
    <mergeCell ref="B28:B39"/>
    <mergeCell ref="B40:B46"/>
    <mergeCell ref="B47:B52"/>
    <mergeCell ref="B53:B59"/>
    <mergeCell ref="B60:B64"/>
    <mergeCell ref="B65:B73"/>
    <mergeCell ref="B74:B78"/>
    <mergeCell ref="B80:B86"/>
    <mergeCell ref="B88:B99"/>
    <mergeCell ref="B100:B10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贾云峰</cp:lastModifiedBy>
  <dcterms:created xsi:type="dcterms:W3CDTF">2025-03-17T12:38:00Z</dcterms:created>
  <dcterms:modified xsi:type="dcterms:W3CDTF">2025-03-20T03:23:08Z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8F87C42854AD44B08D78084CF4E31471</vt:lpwstr>
  </property>
  <property fmtid="{D5CDD505-2E9C-101B-9397-08002B2CF9AE}" pid="3" name="KSOProductBuildVer">
    <vt:lpwstr>2052-12.1.0.17145</vt:lpwstr>
  </property>
</Properties>
</file>