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tabRatio="918" firstSheet="8"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<sst xmlns="http://schemas.openxmlformats.org/spreadsheetml/2006/main" count="1480" uniqueCount="524">
  <si>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</si>
  <si>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</si>
  <si>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</si>
  <si>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</si>
  <si>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</si>
  <si>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</si>
  <si>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</si>
  <si>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</si>
  <si>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</si>
  <si>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</si>
  <si>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</si>
  <si>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</si>
  <si>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</si>
  <si>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</si>
  <si>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</si>
  <si>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</si>
  <si>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</si>
  <si>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</si>
  <si>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</si>
  <si>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</si>
  <si>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</si>
  <si>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</si>
  <si>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</si>
  <si>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</si>
  <si>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</si>
  <si>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</si>
  <si>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</si>
  <si>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</si>
  <si>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</si>
  <si>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</si>
  <si>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</si>
  <si>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</si>
  <si>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</si>
  <si>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</si>
  <si>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</si>
  <si>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</si>
  <si>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</si>
  <si>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</si>
  <si>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</si>
  <si>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</si>
  <si>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</si>
  <si>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</si>
  <si>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</si>
  <si>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</si>
  <si>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</si>
  <si>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</si>
  <si>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</si>
  <si>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</si>
  <si>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</si>
  <si>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</si>
  <si>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</si>
  <si>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</si>
  <si>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</si>
  <si>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</si>
  <si>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</si>
  <si>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</si>
  <si>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</si>
  <si>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</si>
  <si>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</si>
  <si>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</si>
  <si>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</si>
  <si>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</si>
  <si>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</si>
  <si>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</si>
  <si>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</si>
  <si>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</si>
  <si>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</si>
  <si>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</si>
  <si>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</si>
  <si>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</si>
  <si>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105022</t>
  </si>
  <si>
    <t>永德县小勐统镇中心校</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</si>
  <si>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</si>
  <si>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</si>
  <si>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</si>
  <si>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</si>
  <si>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</si>
  <si>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</si>
  <si>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</si>
  <si>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</si>
  <si>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</si>
  <si>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</si>
  <si>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</si>
  <si>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</si>
  <si>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205</t>
  </si>
  <si>
    <t>教育支出</t>
  </si>
  <si>
    <t>20502</t>
  </si>
  <si>
    <t>普通教育</t>
  </si>
  <si>
    <t>2050201</t>
  </si>
  <si>
    <t>学前教育</t>
  </si>
  <si>
    <t>2050202</t>
  </si>
  <si>
    <t>小学教育</t>
  </si>
  <si>
    <t>20507</t>
  </si>
  <si>
    <t>特殊教育</t>
  </si>
  <si>
    <t>2050701</t>
  </si>
  <si>
    <t>特殊学校教育</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</si>
  <si>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</si>
  <si>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</si>
  <si>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</si>
  <si>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</si>
  <si>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</si>
  <si>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</si>
  <si>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</si>
  <si>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</si>
  <si>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</si>
  <si>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</si>
  <si>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</si>
  <si>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</si>
  <si>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</si>
  <si>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</si>
  <si>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</si>
  <si>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</si>
  <si>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</si>
  <si>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</si>
  <si>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</si>
  <si>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</si>
  <si>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</si>
  <si>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</si>
  <si>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</si>
  <si>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</si>
  <si>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</si>
  <si>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</si>
  <si>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</si>
  <si>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</si>
  <si>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</si>
  <si>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</si>
  <si>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</si>
  <si>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</si>
  <si>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</si>
  <si>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</si>
  <si>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</si>
  <si>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</si>
  <si>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</si>
  <si>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</si>
  <si>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</si>
  <si>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</si>
  <si>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</si>
  <si>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</si>
  <si>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</si>
  <si>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</si>
  <si>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</si>
  <si>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</si>
  <si>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</si>
  <si>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</si>
  <si>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</si>
  <si>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</si>
  <si>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</si>
  <si>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</si>
  <si>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</si>
  <si>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</si>
  <si>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</si>
  <si>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</si>
  <si>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</si>
  <si>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</si>
  <si>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</si>
  <si>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</si>
  <si>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</si>
  <si>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</si>
  <si>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</si>
  <si>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</si>
  <si>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</si>
  <si>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</si>
  <si>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</si>
  <si>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</si>
  <si>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</si>
  <si>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</si>
  <si>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</si>
  <si>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</si>
  <si>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</si>
  <si>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</si>
  <si>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</si>
  <si>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</si>
  <si>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</si>
  <si>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</si>
  <si>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</si>
  <si>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</si>
  <si>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</si>
  <si>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</si>
  <si>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</si>
  <si>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</si>
  <si>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</si>
  <si>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</si>
  <si>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</si>
  <si>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注：因为本单位无一般公共预算“三公”经费支出预算，本表无数据，因此公开空表。</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</si>
  <si>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</si>
  <si>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</si>
  <si>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</si>
  <si>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</si>
  <si>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</si>
  <si>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</si>
  <si>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</si>
  <si>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</si>
  <si>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</si>
  <si>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</si>
  <si>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</si>
  <si>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</si>
  <si>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</si>
  <si>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</si>
  <si>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</si>
  <si>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</si>
  <si>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</si>
  <si>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</si>
  <si>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530923210000000019419</t>
  </si>
  <si>
    <t>事业单位工资支出</t>
  </si>
  <si>
    <t>30101</t>
  </si>
  <si>
    <t>基本工资</t>
  </si>
  <si>
    <t>30102</t>
  </si>
  <si>
    <t>津贴补贴</t>
  </si>
  <si>
    <t>2130104</t>
  </si>
  <si>
    <t>事业运行</t>
  </si>
  <si>
    <t>530923231100001417533</t>
  </si>
  <si>
    <t>集中连片乡村教师生活补助</t>
  </si>
  <si>
    <t>530923231100001417534</t>
  </si>
  <si>
    <t>事业人员参照公务员规范后绩效奖</t>
  </si>
  <si>
    <t>30107</t>
  </si>
  <si>
    <t>绩效工资</t>
  </si>
  <si>
    <t>530923210000000019420</t>
  </si>
  <si>
    <t>社会保障缴费</t>
  </si>
  <si>
    <t>30108</t>
  </si>
  <si>
    <t>机关事业单位基本养老保险缴费</t>
  </si>
  <si>
    <t>2080506</t>
  </si>
  <si>
    <t>机关事业单位职业年金缴费支出</t>
  </si>
  <si>
    <t>30109</t>
  </si>
  <si>
    <t>职业年金缴费</t>
  </si>
  <si>
    <t>2101101</t>
  </si>
  <si>
    <t>行政单位医疗</t>
  </si>
  <si>
    <t>30110</t>
  </si>
  <si>
    <t>职工基本医疗保险缴费</t>
  </si>
  <si>
    <t>30112</t>
  </si>
  <si>
    <t>其他社会保障缴费</t>
  </si>
  <si>
    <t>530923210000000019421</t>
  </si>
  <si>
    <t>30113</t>
  </si>
  <si>
    <t>530923251100003790598</t>
  </si>
  <si>
    <t>编外人员工资支出</t>
  </si>
  <si>
    <t>30199</t>
  </si>
  <si>
    <t>其他工资福利支出</t>
  </si>
  <si>
    <t>530923221100000517527</t>
  </si>
  <si>
    <t>工会经费</t>
  </si>
  <si>
    <t>30228</t>
  </si>
  <si>
    <t>530923210000000019426</t>
  </si>
  <si>
    <t>离退休公用经费</t>
  </si>
  <si>
    <t>30299</t>
  </si>
  <si>
    <t>其他商品和服务支出</t>
  </si>
  <si>
    <t>530923210000000019776</t>
  </si>
  <si>
    <t>退休费</t>
  </si>
  <si>
    <t>30302</t>
  </si>
  <si>
    <t>530923231100001320843</t>
  </si>
  <si>
    <t>机关事业单位职工及军人抚恤补助</t>
  </si>
  <si>
    <t>30305</t>
  </si>
  <si>
    <t>生活补助</t>
  </si>
  <si>
    <t>预算05-1表</t>
  </si>
  <si>
    <t>项目分类</t>
  </si>
  <si>
    <t>项目单位</t>
  </si>
  <si>
    <t>经济科目编码</t>
  </si>
  <si>
    <t>经济科目名称</t>
  </si>
  <si>
    <t>本年拨款</t>
  </si>
  <si>
    <t>其中：本次下达</t>
  </si>
  <si>
    <t>2025年城乡义务教育公用经费县级承担经费</t>
  </si>
  <si>
    <t>民生类</t>
  </si>
  <si>
    <t>530923251100003755749</t>
  </si>
  <si>
    <t>30201</t>
  </si>
  <si>
    <t>办公费</t>
  </si>
  <si>
    <t>2025年公办幼儿园（含学前班）生均公用经费</t>
  </si>
  <si>
    <t>事业发展类</t>
  </si>
  <si>
    <t>530923251100003759344</t>
  </si>
  <si>
    <t>30213</t>
  </si>
  <si>
    <t>维修（护）费</t>
  </si>
  <si>
    <t>30216</t>
  </si>
  <si>
    <t>培训费</t>
  </si>
  <si>
    <t>30226</t>
  </si>
  <si>
    <t>劳务费</t>
  </si>
  <si>
    <t>2025年课后服务费资金</t>
  </si>
  <si>
    <t>530923251100003761962</t>
  </si>
  <si>
    <t>2025年学前教育助学金县级补助资金</t>
  </si>
  <si>
    <t>530923251100003960002</t>
  </si>
  <si>
    <t>30308</t>
  </si>
  <si>
    <t>助学金</t>
  </si>
  <si>
    <t>2025年学校食堂伙食费资金</t>
  </si>
  <si>
    <t>530923251100003762166</t>
  </si>
  <si>
    <t>代扣代收代征税款工作经费</t>
  </si>
  <si>
    <t>530923251100003762960</t>
  </si>
  <si>
    <t>购买校服经费</t>
  </si>
  <si>
    <t>530923251100003770536</t>
  </si>
  <si>
    <t>30218</t>
  </si>
  <si>
    <t>专用材料费</t>
  </si>
  <si>
    <t>课后服务经费</t>
  </si>
  <si>
    <t>530923241100002304657</t>
  </si>
  <si>
    <t>义务教育家庭经济困难学生生活补助县级配套资金</t>
  </si>
  <si>
    <t>530923251100003951019</t>
  </si>
  <si>
    <t>预算05-2表</t>
  </si>
  <si>
    <t>单位名称、项目名称</t>
  </si>
  <si>
    <t>项目年度绩效目标</t>
  </si>
  <si>
    <t>一级指标</t>
  </si>
  <si>
    <t>二级指标</t>
  </si>
  <si>
    <t>三级指标</t>
  </si>
  <si>
    <t>指标性质</t>
  </si>
  <si>
    <t>指标值</t>
  </si>
  <si>
    <t>度量单位</t>
  </si>
  <si>
    <t>指标属性</t>
  </si>
  <si>
    <t>指标内容</t>
  </si>
  <si>
    <t>通过项目资金补助，逐年提高学前教育幼儿入园率，基本解决困难幼儿入园难问题，继续巩固幼儿教育成果，不断提升幼儿教育育人质量，专款专用，有效提高资金使用效益。</t>
  </si>
  <si>
    <t>产出指标</t>
  </si>
  <si>
    <t>数量指标</t>
  </si>
  <si>
    <t>获补对象数</t>
  </si>
  <si>
    <t>&gt;=</t>
  </si>
  <si>
    <t>994</t>
  </si>
  <si>
    <t>人</t>
  </si>
  <si>
    <t>定量指标</t>
  </si>
  <si>
    <t>反映学前教育家庭经济困难学生人数。</t>
  </si>
  <si>
    <t>政策宣传次数</t>
  </si>
  <si>
    <t>次/年</t>
  </si>
  <si>
    <t>反映学前教育资助政策的宣传次数每年不低于2次</t>
  </si>
  <si>
    <t>质量指标</t>
  </si>
  <si>
    <t>获补覆盖率</t>
  </si>
  <si>
    <t>=</t>
  </si>
  <si>
    <t>100</t>
  </si>
  <si>
    <t>%</t>
  </si>
  <si>
    <t>定性指标</t>
  </si>
  <si>
    <t>获补覆盖率=实际获得补助人数（企业数）/申请符合标准人数（企业数）*100%</t>
  </si>
  <si>
    <t>时效指标</t>
  </si>
  <si>
    <t>当年资金到位率</t>
  </si>
  <si>
    <t>反映当年项目资金的到位情况</t>
  </si>
  <si>
    <t>成本指标</t>
  </si>
  <si>
    <t>经济成本指标</t>
  </si>
  <si>
    <t>8.1</t>
  </si>
  <si>
    <t>元/人年</t>
  </si>
  <si>
    <t>反映学前教育资助资金县级配套承担标准8.1元/人年</t>
  </si>
  <si>
    <t>效益指标</t>
  </si>
  <si>
    <t>社会效益</t>
  </si>
  <si>
    <t>政策知晓率</t>
  </si>
  <si>
    <t>98</t>
  </si>
  <si>
    <t>反映补助政策的宣传效果情况。
政策知晓率=调查中补助政策知晓人数/调查总人数*100%</t>
  </si>
  <si>
    <t>学前三年毛入学率</t>
  </si>
  <si>
    <t>94</t>
  </si>
  <si>
    <t>反映学前教育发展水平，学前三年毛入学率不低于94%</t>
  </si>
  <si>
    <t>满意度指标</t>
  </si>
  <si>
    <t>服务对象满意度</t>
  </si>
  <si>
    <t>受益对象满意度</t>
  </si>
  <si>
    <t>93</t>
  </si>
  <si>
    <t xml:space="preserve">反映获补助受益对象的满意程度。
</t>
  </si>
  <si>
    <t>根据永财教发〔2024〕10号、临财教发﹝2018﹞22号文件确定的义公教育公用经费基准定额和根据《临沧市人民政府办公室关于印发临沧市教育领域财政事权和支出责任划分改革实施方案的通知》（临政办发〔2021〕10号）各级分担比例，保障中小学公用经费，执行中央统一制定的基准定额，20%部分经费按省级承担经费(85%部分），市级承担经费（1.5%部分），县级承担经费（13.5%部分）。2025年小勐统镇中心校基础教育统计报表有在校学生3754人（其中：不足100人校点学生数23人，随班就读学生24人，送教上门9人）、寄宿生2787人，预算资金=在校学生生均公用经费（3754-23-33）*0.072+2787*0.03+不足100人校点公用经费（100-23）*0.072+特殊教育公用经费33*0.6=375.21万元，按权事划分上级补助预算经费365.08万元（其中：中央预算资金300.17万元，省级预算资金63.79万元，市级资金1.12万元）.本级安排预算资金10.13万元，通过项目实施改善农村教育办学条件，提高适龄儿童入学率，巩固率，以促进地方办学效益。</t>
  </si>
  <si>
    <t>享受生均公用经费获补对象数</t>
  </si>
  <si>
    <t>3698</t>
  </si>
  <si>
    <t xml:space="preserve">反映享受城乡义务教育阶段公用经费的人数
</t>
  </si>
  <si>
    <t>小学寄宿生人数</t>
  </si>
  <si>
    <t>2787</t>
  </si>
  <si>
    <t xml:space="preserve">反映享受城乡义务教育阶段寄宿生人数。
</t>
  </si>
  <si>
    <t>小学不足100人校点补足100人人数</t>
  </si>
  <si>
    <t>77</t>
  </si>
  <si>
    <t>反映享受城乡义务教育阶段不足100人校点补足100人公用经费的人数</t>
  </si>
  <si>
    <t>随班就读、送教上门学生人数</t>
  </si>
  <si>
    <t>33</t>
  </si>
  <si>
    <t>反映享受城乡义务教育阶段特殊教育人数公用经费的人数</t>
  </si>
  <si>
    <t>反映政策全覆盖，获补覆盖率=实际获得补助人数/符合标准人数*100%</t>
  </si>
  <si>
    <t>资金当年到位率</t>
  </si>
  <si>
    <t>反映补助资金到位情况。</t>
  </si>
  <si>
    <t>19.44</t>
  </si>
  <si>
    <t>反映按权事划分2025年县级应承地方部分的13.5%=720*20%*13.5%=19.44元/人年</t>
  </si>
  <si>
    <t>适龄儿童入学率</t>
  </si>
  <si>
    <t>反映适龄儿童入学情况，地方办学水平。</t>
  </si>
  <si>
    <t>控辍保学</t>
  </si>
  <si>
    <t>反映适龄儿童接受教育情况和义务教育小学阶段巩固率及地方办学水平。</t>
  </si>
  <si>
    <t>可持续影响</t>
  </si>
  <si>
    <t>地方教育持续发展</t>
  </si>
  <si>
    <t>年</t>
  </si>
  <si>
    <t>反映义务教育小学阶段享受项目补助的年限=义务教育小学阶段受教育年限</t>
  </si>
  <si>
    <t>学生家长的满意度</t>
  </si>
  <si>
    <t>92</t>
  </si>
  <si>
    <t>反映学生家长对补助政策的满意情况。</t>
  </si>
  <si>
    <t>学生的满意度</t>
  </si>
  <si>
    <t>95</t>
  </si>
  <si>
    <t>反映学生对补助政策的满意情况。</t>
  </si>
  <si>
    <t>根据云教函〔2023〕161号文件要求，通过学校完善规范化管理，加强校服管理，充分发挥校服育人和审美功能，达到展示师生精神风貌和提升校园文化的目的。</t>
  </si>
  <si>
    <t>获益校服学校数</t>
  </si>
  <si>
    <t>14</t>
  </si>
  <si>
    <t>反映2025年计划订购校服的学校数</t>
  </si>
  <si>
    <t>校服需求数</t>
  </si>
  <si>
    <t>3754</t>
  </si>
  <si>
    <t>套</t>
  </si>
  <si>
    <t>反映2025年学校校服需求数量及需求校服的学生数</t>
  </si>
  <si>
    <t>覆盖率</t>
  </si>
  <si>
    <t>90</t>
  </si>
  <si>
    <t>反映2025年在校学生中获得校服人数的占比。</t>
  </si>
  <si>
    <t>合格率</t>
  </si>
  <si>
    <t>反映校服验收合格情况=验收校服合格数/验收校服数*100</t>
  </si>
  <si>
    <t>发放及时率</t>
  </si>
  <si>
    <t>反映实施学校及时发放校服的情况。校服发放及时率=在时限内发放校服套数/应发放校服套数*100%</t>
  </si>
  <si>
    <t>&lt;=</t>
  </si>
  <si>
    <t>130</t>
  </si>
  <si>
    <t>元</t>
  </si>
  <si>
    <t>反映校服成本情况，校服单价在130元以内。</t>
  </si>
  <si>
    <t>反映校服政策的宣传效果情况。</t>
  </si>
  <si>
    <t>学校教师风貌</t>
  </si>
  <si>
    <t>显著</t>
  </si>
  <si>
    <t>明显/显著</t>
  </si>
  <si>
    <t>反映项目实施，学校师生精神风貌的提升情况。</t>
  </si>
  <si>
    <t>受益学生和家长满意度</t>
  </si>
  <si>
    <t>反映获补助受益学生和家长的满意程度。</t>
  </si>
  <si>
    <t xml:space="preserve">    为巩固城乡义务教育经费保障机制，根据财教﹝2024﹞64号、临财教发﹝2021﹞106号对城乡义务教育困难家庭学生提供生活补助，保障补助家庭经济困难学生顺利就学，提升义务教育巩固率。依据《临沧市教育领域财政事权和支出责任划分改革实施方案》临政办发﹝2021﹞10号文件和2024年9月基础教育统计报表数测算，2025年义务教育阶段农村家庭经济困难学生2971人，需预算经费3476875.00 元，其中县级配套资金234673.26 元，上级补助资金3242201.74 元.</t>
  </si>
  <si>
    <t>获补对象数-寄宿生</t>
  </si>
  <si>
    <t>2592</t>
  </si>
  <si>
    <t>反映享受义务教育阶段家庭经济困难学生人数。</t>
  </si>
  <si>
    <t>获补对象数-非寄宿生</t>
  </si>
  <si>
    <t>379</t>
  </si>
  <si>
    <t>反映学生义务教育阶段家庭经济困难学生人数。</t>
  </si>
  <si>
    <t>反映当年资金的到位和使用情况。</t>
  </si>
  <si>
    <t xml:space="preserve">234673.26 </t>
  </si>
  <si>
    <t xml:space="preserve">反映义务教育阶段家庭经济困难学生生活补助标准和项目投入情况。项目投入（县级配套资金）=贫困家庭寄宿生2592*补助标准84.37元/人.年+贫困家庭非寄宿生379*补助标准42.18元/人.年=234673.26 元
</t>
  </si>
  <si>
    <t>学校控辍保学</t>
  </si>
  <si>
    <t>义务教育小学阶段入学率、巩固率达100%</t>
  </si>
  <si>
    <t>反映获补助受益对象的满意程度。</t>
  </si>
  <si>
    <t>提高代扣代缴单位和个人保险业务服务水平.财行﹝2019﹞11号代缴代收代征税款手续费退库返还单位.2024年安排0.85万元</t>
  </si>
  <si>
    <t>反映补助政策的宣传力度情况。即通过门户网站、报刊、通信、电视、户外广告等对补助政策进行宣传的次数。</t>
  </si>
  <si>
    <t>当年代扣代缴代征率</t>
  </si>
  <si>
    <t>反映当年按要求代扣代缴代征保险完成情况。</t>
  </si>
  <si>
    <t>资金使用率</t>
  </si>
  <si>
    <t>资金到位及使用情况</t>
  </si>
  <si>
    <t>反映2024年代扣代缴代征个人所得税的2%</t>
  </si>
  <si>
    <t>反映补助政策的宣传效果情况。</t>
  </si>
  <si>
    <t>地方税收政策的落实</t>
  </si>
  <si>
    <t>显著/良好</t>
  </si>
  <si>
    <t>反映中心校所涉及代扣代缴代征所得税政策的落实情况</t>
  </si>
  <si>
    <t>反映代扣代缴代征所得税对象的满意程度。</t>
  </si>
  <si>
    <t>根据永教体联发【2024】15号文件精神，确立2025年学校食堂伙食费资金项目，通过进一步规范对农村义务教育学生营养改善计划实施工作的管理，达到办好学校食堂，切实有效地改善农村学生营养健康状况的目的。</t>
  </si>
  <si>
    <t>食堂服务人数</t>
  </si>
  <si>
    <t>4145</t>
  </si>
  <si>
    <t>反映在学校食堂就餐人数。</t>
  </si>
  <si>
    <t>81</t>
  </si>
  <si>
    <t xml:space="preserve">反映学校食堂就餐人数与在校学生数（含学前教育）的占比。
</t>
  </si>
  <si>
    <t>86</t>
  </si>
  <si>
    <t>反映学校食堂伙食费支出情况（伙食费由2024年秋季、2025年春季和秋季三个学期伙食费组成）</t>
  </si>
  <si>
    <t>700</t>
  </si>
  <si>
    <t>反映学校食堂伙食费成本测算标准</t>
  </si>
  <si>
    <t>减轻学生负担</t>
  </si>
  <si>
    <t>显著/明显</t>
  </si>
  <si>
    <t>反映通过项目实施，学生“减负”工作的成效</t>
  </si>
  <si>
    <t>地方适龄儿童的健康状况</t>
  </si>
  <si>
    <t>明显</t>
  </si>
  <si>
    <t>反映通过项目实施提升地方儿童的身体健康水平。</t>
  </si>
  <si>
    <t>就餐学生家长满意度</t>
  </si>
  <si>
    <t>反映学校食堂就餐学生家长对学校食堂的满意度</t>
  </si>
  <si>
    <t>就餐师生满意度</t>
  </si>
  <si>
    <t>反映学校食堂就餐人员对学校食堂的满意度</t>
  </si>
  <si>
    <t>根据《永德县财政局永德县教育局关于印发建立完善公办幼儿园生均公用经费财政拨款制度的通知》（永财发[2018]119号），通过保障公办幼儿园生均公用经费执行标准不低于600元/生.年，2024年预算依据2024年11月基础教育统计报表数据1363人测算，年初预算经费81.78万元。达到保障学前教育水平，促进幼儿园保教质量的提升和发展，入园率达94%以上的目的。</t>
  </si>
  <si>
    <t>在园人数</t>
  </si>
  <si>
    <t>1363</t>
  </si>
  <si>
    <t>反映享受公办幼儿园公用经费幼儿人数</t>
  </si>
  <si>
    <t xml:space="preserve">反映补助资金到位情况。
</t>
  </si>
  <si>
    <t>600</t>
  </si>
  <si>
    <t xml:space="preserve">反映我县对学公办幼儿园（含学前班）公用经费的补助情况，2025年预算资金=2024年11月学前教育学生数1363*补助标准600
</t>
  </si>
  <si>
    <t>学前三年入园率</t>
  </si>
  <si>
    <t xml:space="preserve">反映学前三年入园率，保障入园率不低于94%
</t>
  </si>
  <si>
    <t>课后服务课程囊括艺术素质类、科技素质类、人文素质类，课程内容力求丰富多彩，提升学生综合素养，德智体美劳全面发展。通过永教体联发（2023）1号、永发改价发【2022】110号，对各学校根据开展课后服务学校数量、参与课后服务学生人数、学生课后服务参与率等因素予以奖补。达到落实立德树人根本任务，促进学生全面成长成才和服务社会，做好基础教育事业，满足学生和家长需要的目的。</t>
  </si>
  <si>
    <t>课后服务时长</t>
  </si>
  <si>
    <t>小时</t>
  </si>
  <si>
    <t xml:space="preserve">反映学生参加课后服务的时长，明天不少于2个小时
</t>
  </si>
  <si>
    <t>参与课后服务学生人数</t>
  </si>
  <si>
    <t>反映参与课后服务学生人数.</t>
  </si>
  <si>
    <t>课程种类</t>
  </si>
  <si>
    <t>种</t>
  </si>
  <si>
    <t>映课程力求丰富多彩种类齐全，按照在职教师自愿上报的课程类统计</t>
  </si>
  <si>
    <t>应减免收费学生覆盖率</t>
  </si>
  <si>
    <t>反映应减免课后服务费家庭经济困难学生覆盖情况。</t>
  </si>
  <si>
    <t>参与课后服务学生覆盖率</t>
  </si>
  <si>
    <t>反映参与课后服务学生，不低于在校学生的95%。</t>
  </si>
  <si>
    <t>当年资金使用率</t>
  </si>
  <si>
    <t>80</t>
  </si>
  <si>
    <t>反映课后服务费的使用情况（资金由2025年春季、秋季两学期的课后服务费用过程）。</t>
  </si>
  <si>
    <t>200</t>
  </si>
  <si>
    <t>元/人学期</t>
  </si>
  <si>
    <t>反映开展课后服务收费标准。乡镇学校300元/学期，农村学校200元/学期。</t>
  </si>
  <si>
    <t>提升教育教学质量</t>
  </si>
  <si>
    <t>反映教育教学质量的提升情况</t>
  </si>
  <si>
    <t>学生“减负”</t>
  </si>
  <si>
    <t>反映学校对学生“减负”工作的开展成效</t>
  </si>
  <si>
    <t>师生满意度</t>
  </si>
  <si>
    <t>反映师生对课后服工作满意程度</t>
  </si>
  <si>
    <t>家长满意度</t>
  </si>
  <si>
    <t>反映家长对课后服务满意程度</t>
  </si>
  <si>
    <t>预算06表</t>
  </si>
  <si>
    <t>政府性基金预算支出预算表</t>
  </si>
  <si>
    <t>单位名称：临沧市发展和改革委员会</t>
  </si>
  <si>
    <t>本年政府性基金预算支出</t>
  </si>
  <si>
    <t>注：因为本单位无政府性基金预算支出预算，本表无数据，因此公开空表。</t>
  </si>
  <si>
    <t>预算07表</t>
  </si>
  <si>
    <t>预算项目</t>
  </si>
  <si>
    <t>采购项目</t>
  </si>
  <si>
    <t>采购目录</t>
  </si>
  <si>
    <t>计量
单位</t>
  </si>
  <si>
    <t>数量</t>
  </si>
  <si>
    <t>面向中小企业预留资金</t>
  </si>
  <si>
    <t>政府性
基金</t>
  </si>
  <si>
    <t>国有资本经营收益</t>
  </si>
  <si>
    <t>财政专户管理的收入</t>
  </si>
  <si>
    <t>注：因为本单位无部门政府采购预算，本表无数据，因此公开空表。</t>
  </si>
  <si>
    <t>预算08表</t>
  </si>
  <si>
    <t>政府购买服务项目</t>
  </si>
  <si>
    <t>政府购买服务目录</t>
  </si>
  <si>
    <t>注：因为本单位无政府购买服务预算，本表无数据，因此公开空表。</t>
  </si>
  <si>
    <t>预算09-1表</t>
  </si>
  <si>
    <t>单位名称（项目）</t>
  </si>
  <si>
    <t>地区</t>
  </si>
  <si>
    <t>政府性基金</t>
  </si>
  <si>
    <t>-</t>
  </si>
  <si>
    <t>注：因为本单位无县对下转移支付预算，本表无数据，因此公开空表。</t>
  </si>
  <si>
    <t>预算09-2表</t>
  </si>
  <si>
    <t>预算10表</t>
  </si>
  <si>
    <t>资产类别</t>
  </si>
  <si>
    <t>资产分类代码.名称</t>
  </si>
  <si>
    <t>资产名称</t>
  </si>
  <si>
    <t>计量单位</t>
  </si>
  <si>
    <t>财政部门批复数（元）</t>
  </si>
  <si>
    <t>单价</t>
  </si>
  <si>
    <t>金额</t>
  </si>
  <si>
    <t>注：因为本单位无新增资产配置预算，本表无数据，因此公开空表。</t>
  </si>
  <si>
    <t>预算11表</t>
  </si>
  <si>
    <t>上级补助</t>
  </si>
  <si>
    <t>注：因为本单位无转移支付上级补助项目支出预算，本表无数据，因此公开空表。</t>
  </si>
  <si>
    <t>预算12表</t>
  </si>
  <si>
    <t>项目级次</t>
  </si>
  <si>
    <t>312 民生类</t>
  </si>
  <si>
    <t>本级</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</si>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</sst>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50">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9"/>
      <name val="宋体"/>
      <charset val="1"/>
    </font>
    <font>
      <sz val="10"/>
      <name val="宋体"/>
      <charset val="134"/>
    </font>
    <font>
      <sz val="22"/>
      <name val="方正小标宋简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protection locked="0"/>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3" borderId="14"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5" applyNumberFormat="0" applyFill="0" applyAlignment="0" applyProtection="0">
      <alignment vertical="center"/>
    </xf>
    <xf numFmtId="0" fontId="37" fillId="0" borderId="15" applyNumberFormat="0" applyFill="0" applyAlignment="0" applyProtection="0">
      <alignment vertical="center"/>
    </xf>
    <xf numFmtId="0" fontId="38" fillId="0" borderId="16" applyNumberFormat="0" applyFill="0" applyAlignment="0" applyProtection="0">
      <alignment vertical="center"/>
    </xf>
    <xf numFmtId="0" fontId="38" fillId="0" borderId="0" applyNumberFormat="0" applyFill="0" applyBorder="0" applyAlignment="0" applyProtection="0">
      <alignment vertical="center"/>
    </xf>
    <xf numFmtId="0" fontId="39" fillId="4" borderId="17" applyNumberFormat="0" applyAlignment="0" applyProtection="0">
      <alignment vertical="center"/>
    </xf>
    <xf numFmtId="0" fontId="40" fillId="5" borderId="18" applyNumberFormat="0" applyAlignment="0" applyProtection="0">
      <alignment vertical="center"/>
    </xf>
    <xf numFmtId="0" fontId="41" fillId="5" borderId="17" applyNumberFormat="0" applyAlignment="0" applyProtection="0">
      <alignment vertical="center"/>
    </xf>
    <xf numFmtId="0" fontId="42" fillId="6" borderId="19" applyNumberFormat="0" applyAlignment="0" applyProtection="0">
      <alignment vertical="center"/>
    </xf>
    <xf numFmtId="0" fontId="43" fillId="0" borderId="20" applyNumberFormat="0" applyFill="0" applyAlignment="0" applyProtection="0">
      <alignment vertical="center"/>
    </xf>
    <xf numFmtId="0" fontId="44" fillId="0" borderId="21"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176" fontId="7" fillId="0" borderId="7">
      <alignment horizontal="right" vertical="center"/>
    </xf>
    <xf numFmtId="177" fontId="7" fillId="0" borderId="7">
      <alignment horizontal="right" vertical="center"/>
    </xf>
    <xf numFmtId="10" fontId="7" fillId="0" borderId="7">
      <alignment horizontal="right" vertical="center"/>
    </xf>
    <xf numFmtId="178" fontId="7" fillId="0" borderId="7">
      <alignment horizontal="right" vertical="center"/>
    </xf>
    <xf numFmtId="49" fontId="7" fillId="0" borderId="7">
      <alignment horizontal="left" vertical="center" wrapText="1"/>
    </xf>
    <xf numFmtId="178" fontId="7" fillId="0" borderId="7">
      <alignment horizontal="right" vertical="center"/>
    </xf>
    <xf numFmtId="179" fontId="7" fillId="0" borderId="7">
      <alignment horizontal="right" vertical="center"/>
    </xf>
    <xf numFmtId="180" fontId="7" fillId="0" borderId="7">
      <alignment horizontal="right" vertical="center"/>
    </xf>
    <xf numFmtId="0" fontId="7" fillId="0" borderId="0">
      <alignment vertical="top"/>
      <protection locked="0"/>
    </xf>
  </cellStyleXfs>
  <cellXfs count="213">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8" fontId="7" fillId="0" borderId="7" xfId="0" applyNumberFormat="1" applyFont="1" applyBorder="1" applyAlignment="1">
      <alignment horizontal="right" vertical="center"/>
      <protection locked="0"/>
    </xf>
    <xf numFmtId="49" fontId="7" fillId="0" borderId="7" xfId="53"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0" fillId="0" borderId="0" xfId="0" applyFont="1" applyAlignment="1">
      <alignment horizontal="left" vertical="center"/>
      <protection locked="0"/>
    </xf>
    <xf numFmtId="0" fontId="5" fillId="0" borderId="0" xfId="0" applyFont="1" applyAlignment="1">
      <alignment horizontal="right" vertical="center"/>
      <protection locked="0"/>
    </xf>
    <xf numFmtId="0" fontId="8" fillId="0" borderId="0" xfId="57" applyFont="1" applyFill="1" applyBorder="1" applyAlignment="1" applyProtection="1">
      <alignment vertical="top"/>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9" fillId="0" borderId="0" xfId="57" applyFont="1" applyFill="1" applyBorder="1" applyAlignment="1" applyProtection="1">
      <alignment horizontal="left" vertical="center"/>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10"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3" fontId="5" fillId="0" borderId="11" xfId="0" applyNumberFormat="1" applyFont="1" applyBorder="1" applyAlignment="1" applyProtection="1">
      <alignment horizontal="right" vertical="center"/>
    </xf>
    <xf numFmtId="0" fontId="11" fillId="0" borderId="0" xfId="0" applyFont="1" applyAlignment="1">
      <alignment horizontal="right"/>
      <protection locked="0"/>
    </xf>
    <xf numFmtId="49" fontId="11"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2" fillId="0" borderId="0" xfId="0" applyFont="1" applyAlignment="1">
      <alignment horizontal="center" vertical="center" wrapText="1"/>
      <protection locked="0"/>
    </xf>
    <xf numFmtId="0" fontId="12" fillId="0" borderId="0" xfId="0" applyFont="1" applyAlignment="1">
      <alignment horizontal="center" vertical="center"/>
      <protection locked="0"/>
    </xf>
    <xf numFmtId="0" fontId="12"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0" fontId="5" fillId="0" borderId="1" xfId="0" applyFont="1" applyBorder="1" applyAlignment="1">
      <alignment horizontal="center" vertical="center" wrapText="1"/>
      <protection locked="0"/>
    </xf>
    <xf numFmtId="0" fontId="5" fillId="0" borderId="5" xfId="0" applyFont="1" applyBorder="1" applyAlignment="1">
      <alignment horizontal="center" vertical="center" wrapText="1"/>
      <protection locked="0"/>
    </xf>
    <xf numFmtId="0" fontId="5" fillId="0" borderId="6" xfId="0" applyFont="1" applyBorder="1" applyAlignment="1">
      <alignment horizontal="center" vertical="center" wrapText="1"/>
      <protection locked="0"/>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2" fillId="0" borderId="0" xfId="0" applyFont="1" applyAlignment="1" applyProtection="1">
      <alignment horizontal="center"/>
    </xf>
    <xf numFmtId="0" fontId="13" fillId="0" borderId="0" xfId="0" applyFont="1" applyAlignment="1" applyProtection="1">
      <alignment horizontal="center" wrapText="1"/>
    </xf>
    <xf numFmtId="0" fontId="2" fillId="0" borderId="0" xfId="0" applyFont="1" applyAlignment="1" applyProtection="1">
      <alignment horizontal="center" wrapText="1"/>
    </xf>
    <xf numFmtId="0" fontId="14" fillId="0" borderId="6" xfId="0" applyFont="1" applyBorder="1" applyAlignment="1">
      <alignment horizontal="center" vertical="center" wrapText="1"/>
      <protection locked="0"/>
    </xf>
    <xf numFmtId="0" fontId="15" fillId="0" borderId="7" xfId="0" applyFont="1" applyBorder="1" applyAlignment="1">
      <alignment horizontal="center" vertical="center"/>
      <protection locked="0"/>
    </xf>
    <xf numFmtId="0" fontId="16" fillId="0" borderId="7" xfId="0" applyFont="1" applyBorder="1" applyAlignment="1">
      <alignment horizontal="center" vertical="center"/>
      <protection locked="0"/>
    </xf>
    <xf numFmtId="0" fontId="17" fillId="0" borderId="7" xfId="0" applyFont="1" applyBorder="1" applyAlignment="1" applyProtection="1">
      <alignment horizontal="center" vertical="center"/>
    </xf>
    <xf numFmtId="0" fontId="17" fillId="0" borderId="2" xfId="0" applyFont="1" applyBorder="1" applyAlignment="1" applyProtection="1">
      <alignment horizontal="center" vertical="center"/>
    </xf>
    <xf numFmtId="178" fontId="18" fillId="0" borderId="7" xfId="0" applyNumberFormat="1" applyFont="1" applyBorder="1" applyAlignment="1" applyProtection="1">
      <alignment horizontal="right" vertical="center"/>
    </xf>
    <xf numFmtId="178" fontId="18" fillId="0" borderId="7" xfId="0" applyNumberFormat="1" applyFont="1" applyBorder="1" applyAlignment="1" applyProtection="1">
      <alignment horizontal="center" vertical="center"/>
    </xf>
    <xf numFmtId="0" fontId="2" fillId="0" borderId="0" xfId="0" applyFont="1" applyProtection="1">
      <alignment vertical="top"/>
    </xf>
    <xf numFmtId="0" fontId="19"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wrapText="1" indent="2"/>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9" fillId="0" borderId="6" xfId="0" applyFont="1" applyBorder="1" applyAlignment="1">
      <alignment vertical="center"/>
      <protection locked="0"/>
    </xf>
    <xf numFmtId="0" fontId="22" fillId="0" borderId="6" xfId="0" applyFont="1" applyBorder="1" applyAlignment="1">
      <alignment horizontal="center" vertical="center"/>
      <protection locked="0"/>
    </xf>
    <xf numFmtId="178" fontId="22"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3" fillId="0" borderId="0" xfId="0" applyFont="1" applyAlignment="1" applyProtection="1">
      <alignment vertical="center"/>
    </xf>
    <xf numFmtId="0" fontId="24"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9" fillId="0" borderId="7" xfId="0" applyFont="1" applyBorder="1" applyAlignment="1">
      <alignment horizontal="left" vertical="center" wrapText="1" indent="1"/>
      <protection locked="0"/>
    </xf>
    <xf numFmtId="0" fontId="9"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5" fillId="0" borderId="0" xfId="0" applyFont="1" applyAlignment="1" applyProtection="1"/>
    <xf numFmtId="0" fontId="26"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3" fillId="0" borderId="0" xfId="0" applyFont="1" applyProtection="1">
      <alignment vertical="top"/>
    </xf>
    <xf numFmtId="0" fontId="26"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7" fillId="0" borderId="0" xfId="0" applyFont="1" applyAlignment="1" applyProtection="1">
      <alignment horizontal="center" vertical="top"/>
    </xf>
    <xf numFmtId="0" fontId="28"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9" fillId="0" borderId="6" xfId="0" applyFont="1" applyBorder="1" applyAlignment="1" applyProtection="1">
      <alignment horizontal="center" vertical="center"/>
    </xf>
    <xf numFmtId="0" fontId="29"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9" fillId="0" borderId="6" xfId="0" applyFont="1" applyBorder="1" applyAlignment="1">
      <alignment horizontal="center" vertical="center"/>
      <protection locked="0"/>
    </xf>
    <xf numFmtId="0" fontId="9"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workbookViewId="0">
      <selection activeCell="A1" sqref="A1"/>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40" t="s">
        <v>0</v>
      </c>
    </row>
    <row r="2" ht="36" customHeight="1" spans="1:4">
      <c r="A2" s="5" t="str">
        <f>"2025"&amp;"年部门财务收支预算总表"</f>
        <v>2025年部门财务收支预算总表</v>
      </c>
      <c r="B2" s="206"/>
      <c r="C2" s="206"/>
      <c r="D2" s="206"/>
    </row>
    <row r="3" ht="18.75" customHeight="1" spans="1:4">
      <c r="A3" s="42" t="str">
        <f>"单位名称："&amp;"永德县小勐统镇中心校"</f>
        <v>单位名称：永德县小勐统镇中心校</v>
      </c>
      <c r="B3" s="207"/>
      <c r="C3" s="207"/>
      <c r="D3" s="40" t="s">
        <v>1</v>
      </c>
    </row>
    <row r="4" ht="18.75" customHeight="1" spans="1:4">
      <c r="A4" s="12" t="s">
        <v>2</v>
      </c>
      <c r="B4" s="14"/>
      <c r="C4" s="12" t="s">
        <v>3</v>
      </c>
      <c r="D4" s="14"/>
    </row>
    <row r="5" ht="18.75" customHeight="1" spans="1:4">
      <c r="A5" s="30" t="s">
        <v>4</v>
      </c>
      <c r="B5" s="30" t="str">
        <f>"2025"&amp;"年预算数"</f>
        <v>2025年预算数</v>
      </c>
      <c r="C5" s="30" t="s">
        <v>5</v>
      </c>
      <c r="D5" s="30" t="str">
        <f>"2025"&amp;"年预算数"</f>
        <v>2025年预算数</v>
      </c>
    </row>
    <row r="6" ht="18.75" customHeight="1" spans="1:4">
      <c r="A6" s="32"/>
      <c r="B6" s="32"/>
      <c r="C6" s="32"/>
      <c r="D6" s="32"/>
    </row>
    <row r="7" ht="18.75" customHeight="1" spans="1:4">
      <c r="A7" s="134" t="s">
        <v>6</v>
      </c>
      <c r="B7" s="23">
        <v>39292397.81</v>
      </c>
      <c r="C7" s="134" t="s">
        <v>7</v>
      </c>
      <c r="D7" s="23"/>
    </row>
    <row r="8" ht="18.75" customHeight="1" spans="1:4">
      <c r="A8" s="134" t="s">
        <v>8</v>
      </c>
      <c r="B8" s="23"/>
      <c r="C8" s="134" t="s">
        <v>9</v>
      </c>
      <c r="D8" s="23"/>
    </row>
    <row r="9" ht="18.75" customHeight="1" spans="1:4">
      <c r="A9" s="134" t="s">
        <v>10</v>
      </c>
      <c r="B9" s="23"/>
      <c r="C9" s="134" t="s">
        <v>11</v>
      </c>
      <c r="D9" s="23"/>
    </row>
    <row r="10" ht="18.75" customHeight="1" spans="1:4">
      <c r="A10" s="134" t="s">
        <v>12</v>
      </c>
      <c r="B10" s="23"/>
      <c r="C10" s="134" t="s">
        <v>13</v>
      </c>
      <c r="D10" s="23"/>
    </row>
    <row r="11" ht="18.75" customHeight="1" spans="1:4">
      <c r="A11" s="208" t="s">
        <v>14</v>
      </c>
      <c r="B11" s="23">
        <v>10043950</v>
      </c>
      <c r="C11" s="165" t="s">
        <v>15</v>
      </c>
      <c r="D11" s="23">
        <v>40339051.69</v>
      </c>
    </row>
    <row r="12" ht="18.75" customHeight="1" spans="1:4">
      <c r="A12" s="168" t="s">
        <v>16</v>
      </c>
      <c r="B12" s="23"/>
      <c r="C12" s="167" t="s">
        <v>17</v>
      </c>
      <c r="D12" s="23"/>
    </row>
    <row r="13" ht="18.75" customHeight="1" spans="1:4">
      <c r="A13" s="168" t="s">
        <v>18</v>
      </c>
      <c r="B13" s="23"/>
      <c r="C13" s="167" t="s">
        <v>19</v>
      </c>
      <c r="D13" s="23"/>
    </row>
    <row r="14" ht="18.75" customHeight="1" spans="1:4">
      <c r="A14" s="168" t="s">
        <v>20</v>
      </c>
      <c r="B14" s="23"/>
      <c r="C14" s="167" t="s">
        <v>21</v>
      </c>
      <c r="D14" s="23">
        <v>5491055.08</v>
      </c>
    </row>
    <row r="15" ht="18.75" customHeight="1" spans="1:4">
      <c r="A15" s="168" t="s">
        <v>22</v>
      </c>
      <c r="B15" s="23"/>
      <c r="C15" s="167" t="s">
        <v>23</v>
      </c>
      <c r="D15" s="23">
        <v>1602529.34</v>
      </c>
    </row>
    <row r="16" ht="18.75" customHeight="1" spans="1:4">
      <c r="A16" s="168" t="s">
        <v>24</v>
      </c>
      <c r="B16" s="23">
        <v>10043950</v>
      </c>
      <c r="C16" s="168" t="s">
        <v>25</v>
      </c>
      <c r="D16" s="23"/>
    </row>
    <row r="17" ht="18.75" customHeight="1" spans="1:4">
      <c r="A17" s="168" t="s">
        <v>26</v>
      </c>
      <c r="B17" s="23"/>
      <c r="C17" s="168" t="s">
        <v>27</v>
      </c>
      <c r="D17" s="23"/>
    </row>
    <row r="18" ht="18.75" customHeight="1" spans="1:4">
      <c r="A18" s="169" t="s">
        <v>26</v>
      </c>
      <c r="B18" s="23"/>
      <c r="C18" s="167" t="s">
        <v>28</v>
      </c>
      <c r="D18" s="23"/>
    </row>
    <row r="19" ht="18.75" customHeight="1" spans="1:4">
      <c r="A19" s="169" t="s">
        <v>26</v>
      </c>
      <c r="B19" s="23"/>
      <c r="C19" s="167" t="s">
        <v>29</v>
      </c>
      <c r="D19" s="23"/>
    </row>
    <row r="20" ht="18.75" customHeight="1" spans="1:4">
      <c r="A20" s="169" t="s">
        <v>26</v>
      </c>
      <c r="B20" s="23"/>
      <c r="C20" s="167" t="s">
        <v>30</v>
      </c>
      <c r="D20" s="23"/>
    </row>
    <row r="21" ht="18.75" customHeight="1" spans="1:4">
      <c r="A21" s="169" t="s">
        <v>26</v>
      </c>
      <c r="B21" s="23"/>
      <c r="C21" s="167" t="s">
        <v>31</v>
      </c>
      <c r="D21" s="23"/>
    </row>
    <row r="22" ht="18.75" customHeight="1" spans="1:4">
      <c r="A22" s="169" t="s">
        <v>26</v>
      </c>
      <c r="B22" s="23"/>
      <c r="C22" s="167" t="s">
        <v>32</v>
      </c>
      <c r="D22" s="23"/>
    </row>
    <row r="23" ht="18.75" customHeight="1" spans="1:4">
      <c r="A23" s="169" t="s">
        <v>26</v>
      </c>
      <c r="B23" s="23"/>
      <c r="C23" s="167" t="s">
        <v>33</v>
      </c>
      <c r="D23" s="23"/>
    </row>
    <row r="24" ht="18.75" customHeight="1" spans="1:4">
      <c r="A24" s="169" t="s">
        <v>26</v>
      </c>
      <c r="B24" s="23"/>
      <c r="C24" s="167" t="s">
        <v>34</v>
      </c>
      <c r="D24" s="23"/>
    </row>
    <row r="25" ht="18.75" customHeight="1" spans="1:4">
      <c r="A25" s="169" t="s">
        <v>26</v>
      </c>
      <c r="B25" s="23"/>
      <c r="C25" s="167" t="s">
        <v>35</v>
      </c>
      <c r="D25" s="23">
        <v>2491609.88</v>
      </c>
    </row>
    <row r="26" ht="18.75" customHeight="1" spans="1:4">
      <c r="A26" s="169" t="s">
        <v>26</v>
      </c>
      <c r="B26" s="23"/>
      <c r="C26" s="167" t="s">
        <v>36</v>
      </c>
      <c r="D26" s="23"/>
    </row>
    <row r="27" ht="18.75" customHeight="1" spans="1:4">
      <c r="A27" s="169" t="s">
        <v>26</v>
      </c>
      <c r="B27" s="23"/>
      <c r="C27" s="167" t="s">
        <v>37</v>
      </c>
      <c r="D27" s="23"/>
    </row>
    <row r="28" ht="18.75" customHeight="1" spans="1:4">
      <c r="A28" s="169" t="s">
        <v>26</v>
      </c>
      <c r="B28" s="23"/>
      <c r="C28" s="167" t="s">
        <v>38</v>
      </c>
      <c r="D28" s="23"/>
    </row>
    <row r="29" ht="18.75" customHeight="1" spans="1:4">
      <c r="A29" s="169" t="s">
        <v>26</v>
      </c>
      <c r="B29" s="23"/>
      <c r="C29" s="167" t="s">
        <v>39</v>
      </c>
      <c r="D29" s="23"/>
    </row>
    <row r="30" ht="18.75" customHeight="1" spans="1:4">
      <c r="A30" s="170" t="s">
        <v>26</v>
      </c>
      <c r="B30" s="23"/>
      <c r="C30" s="168" t="s">
        <v>40</v>
      </c>
      <c r="D30" s="23"/>
    </row>
    <row r="31" ht="18.75" customHeight="1" spans="1:4">
      <c r="A31" s="170" t="s">
        <v>26</v>
      </c>
      <c r="B31" s="23"/>
      <c r="C31" s="168" t="s">
        <v>41</v>
      </c>
      <c r="D31" s="23"/>
    </row>
    <row r="32" ht="18.75" customHeight="1" spans="1:4">
      <c r="A32" s="170" t="s">
        <v>26</v>
      </c>
      <c r="B32" s="23"/>
      <c r="C32" s="168" t="s">
        <v>42</v>
      </c>
      <c r="D32" s="23"/>
    </row>
    <row r="33" ht="18.75" customHeight="1" spans="1:4">
      <c r="A33" s="209"/>
      <c r="B33" s="171"/>
      <c r="C33" s="168" t="s">
        <v>43</v>
      </c>
      <c r="D33" s="23"/>
    </row>
    <row r="34" ht="18.75" customHeight="1" spans="1:4">
      <c r="A34" s="209" t="s">
        <v>44</v>
      </c>
      <c r="B34" s="171">
        <f>SUM(B7:B11)</f>
        <v>49336347.81</v>
      </c>
      <c r="C34" s="210" t="s">
        <v>45</v>
      </c>
      <c r="D34" s="171">
        <v>49924245.99</v>
      </c>
    </row>
    <row r="35" ht="18.75" customHeight="1" spans="1:4">
      <c r="A35" s="211" t="s">
        <v>46</v>
      </c>
      <c r="B35" s="23">
        <v>587898.18</v>
      </c>
      <c r="C35" s="134" t="s">
        <v>47</v>
      </c>
      <c r="D35" s="23"/>
    </row>
    <row r="36" ht="18.75" customHeight="1" spans="1:4">
      <c r="A36" s="211" t="s">
        <v>48</v>
      </c>
      <c r="B36" s="23"/>
      <c r="C36" s="134" t="s">
        <v>48</v>
      </c>
      <c r="D36" s="23"/>
    </row>
    <row r="37" ht="18.75" customHeight="1" spans="1:4">
      <c r="A37" s="211" t="s">
        <v>49</v>
      </c>
      <c r="B37" s="23">
        <f>B35-B36</f>
        <v>587898.18</v>
      </c>
      <c r="C37" s="134" t="s">
        <v>50</v>
      </c>
      <c r="D37" s="23"/>
    </row>
    <row r="38" ht="18.75" customHeight="1" spans="1:4">
      <c r="A38" s="212" t="s">
        <v>51</v>
      </c>
      <c r="B38" s="171">
        <f t="shared" ref="B38:D38" si="0">B34+B35</f>
        <v>49924245.99</v>
      </c>
      <c r="C38" s="210" t="s">
        <v>52</v>
      </c>
      <c r="D38" s="171">
        <f t="shared" si="0"/>
        <v>49924245.99</v>
      </c>
    </row>
  </sheetData>
  <mergeCells count="8">
    <mergeCell ref="A2:D2"/>
    <mergeCell ref="A3:B3"/>
    <mergeCell ref="A4:B4"/>
    <mergeCell ref="C4:D4"/>
    <mergeCell ref="A5:A6"/>
    <mergeCell ref="B5:B6"/>
    <mergeCell ref="C5:C6"/>
    <mergeCell ref="D5:D6"/>
  </mergeCells>
  <printOptions horizontalCentered="1"/>
  <pageMargins left="0.389583333333333" right="0.389583333333333" top="0.509722222222222" bottom="0.509722222222222" header="0.309722222222222" footer="0.309722222222222"/>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D20" sqref="D20"/>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100">
        <v>1</v>
      </c>
      <c r="B1" s="101">
        <v>0</v>
      </c>
      <c r="C1" s="100">
        <v>1</v>
      </c>
      <c r="D1" s="102"/>
      <c r="E1" s="102"/>
      <c r="F1" s="40" t="s">
        <v>479</v>
      </c>
    </row>
    <row r="2" ht="32.25" customHeight="1" spans="1:6">
      <c r="A2" s="103" t="str">
        <f>"2025"&amp;"年部门政府性基金预算支出预算表"</f>
        <v>2025年部门政府性基金预算支出预算表</v>
      </c>
      <c r="B2" s="104" t="s">
        <v>480</v>
      </c>
      <c r="C2" s="105"/>
      <c r="D2" s="106"/>
      <c r="E2" s="106"/>
      <c r="F2" s="106"/>
    </row>
    <row r="3" ht="18.75" customHeight="1" spans="1:6">
      <c r="A3" s="7" t="str">
        <f>"单位名称："&amp;"永德县小勐统镇中心校"</f>
        <v>单位名称：永德县小勐统镇中心校</v>
      </c>
      <c r="B3" s="7" t="s">
        <v>481</v>
      </c>
      <c r="C3" s="100"/>
      <c r="D3" s="102"/>
      <c r="E3" s="102"/>
      <c r="F3" s="40" t="s">
        <v>1</v>
      </c>
    </row>
    <row r="4" ht="18.75" customHeight="1" spans="1:6">
      <c r="A4" s="107" t="s">
        <v>185</v>
      </c>
      <c r="B4" s="108" t="s">
        <v>73</v>
      </c>
      <c r="C4" s="109" t="s">
        <v>74</v>
      </c>
      <c r="D4" s="13" t="s">
        <v>482</v>
      </c>
      <c r="E4" s="13"/>
      <c r="F4" s="14"/>
    </row>
    <row r="5" ht="18.75" customHeight="1" spans="1:6">
      <c r="A5" s="110"/>
      <c r="B5" s="111"/>
      <c r="C5" s="97"/>
      <c r="D5" s="96" t="s">
        <v>56</v>
      </c>
      <c r="E5" s="96" t="s">
        <v>75</v>
      </c>
      <c r="F5" s="96" t="s">
        <v>76</v>
      </c>
    </row>
    <row r="6" ht="18.75" customHeight="1" spans="1:6">
      <c r="A6" s="110">
        <v>1</v>
      </c>
      <c r="B6" s="112" t="s">
        <v>165</v>
      </c>
      <c r="C6" s="97">
        <v>3</v>
      </c>
      <c r="D6" s="96">
        <v>4</v>
      </c>
      <c r="E6" s="96">
        <v>5</v>
      </c>
      <c r="F6" s="96">
        <v>6</v>
      </c>
    </row>
    <row r="7" ht="18.75" customHeight="1" spans="1:6">
      <c r="A7" s="113"/>
      <c r="B7" s="84"/>
      <c r="C7" s="84"/>
      <c r="D7" s="23"/>
      <c r="E7" s="23"/>
      <c r="F7" s="23"/>
    </row>
    <row r="8" ht="18.75" customHeight="1" spans="1:6">
      <c r="A8" s="113"/>
      <c r="B8" s="84"/>
      <c r="C8" s="84"/>
      <c r="D8" s="23"/>
      <c r="E8" s="23"/>
      <c r="F8" s="23"/>
    </row>
    <row r="9" ht="18.75" customHeight="1" spans="1:6">
      <c r="A9" s="114" t="s">
        <v>122</v>
      </c>
      <c r="B9" s="115" t="s">
        <v>122</v>
      </c>
      <c r="C9" s="116" t="s">
        <v>122</v>
      </c>
      <c r="D9" s="23"/>
      <c r="E9" s="23"/>
      <c r="F9" s="23"/>
    </row>
    <row r="10" ht="22" customHeight="1" spans="1:6">
      <c r="A10" s="37" t="s">
        <v>483</v>
      </c>
      <c r="B10" s="37"/>
      <c r="C10" s="37"/>
      <c r="D10" s="37"/>
      <c r="E10" s="37"/>
      <c r="F10" s="37"/>
    </row>
  </sheetData>
  <mergeCells count="8">
    <mergeCell ref="A2:F2"/>
    <mergeCell ref="A3:C3"/>
    <mergeCell ref="D4:F4"/>
    <mergeCell ref="A9:C9"/>
    <mergeCell ref="A10:F10"/>
    <mergeCell ref="A4:A5"/>
    <mergeCell ref="B4:B5"/>
    <mergeCell ref="C4:C5"/>
  </mergeCells>
  <printOptions horizontalCentered="1"/>
  <pageMargins left="0.389583333333333" right="0.389583333333333" top="0.579861111111111" bottom="0.579861111111111"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1"/>
  <sheetViews>
    <sheetView showZeros="0" workbookViewId="0">
      <selection activeCell="C17" sqref="C17"/>
    </sheetView>
  </sheetViews>
  <sheetFormatPr defaultColWidth="9.14285714285714" defaultRowHeight="14.25" customHeight="1"/>
  <cols>
    <col min="1" max="1" width="39.1428571428571" customWidth="1"/>
    <col min="2" max="2" width="21.7142857142857" customWidth="1"/>
    <col min="3" max="3" width="35.2761904761905" customWidth="1"/>
    <col min="4" max="4" width="7.71428571428571" customWidth="1"/>
    <col min="5" max="5" width="10.2761904761905" customWidth="1"/>
    <col min="6" max="17" width="16.5714285714286" customWidth="1"/>
  </cols>
  <sheetData>
    <row r="1" ht="15" customHeight="1" spans="1:17">
      <c r="A1" s="29"/>
      <c r="B1" s="29"/>
      <c r="C1" s="29"/>
      <c r="D1" s="29"/>
      <c r="E1" s="29"/>
      <c r="F1" s="29"/>
      <c r="G1" s="29"/>
      <c r="H1" s="29"/>
      <c r="I1" s="29"/>
      <c r="J1" s="29"/>
      <c r="O1" s="38"/>
      <c r="P1" s="38"/>
      <c r="Q1" s="40" t="s">
        <v>484</v>
      </c>
    </row>
    <row r="2" ht="35.25" customHeight="1" spans="1:17">
      <c r="A2" s="60" t="str">
        <f>"2025"&amp;"年部门政府采购预算表"</f>
        <v>2025年部门政府采购预算表</v>
      </c>
      <c r="B2" s="6"/>
      <c r="C2" s="6"/>
      <c r="D2" s="6"/>
      <c r="E2" s="6"/>
      <c r="F2" s="6"/>
      <c r="G2" s="6"/>
      <c r="H2" s="6"/>
      <c r="I2" s="6"/>
      <c r="J2" s="6"/>
      <c r="K2" s="53"/>
      <c r="L2" s="6"/>
      <c r="M2" s="6"/>
      <c r="N2" s="6"/>
      <c r="O2" s="53"/>
      <c r="P2" s="53"/>
      <c r="Q2" s="6"/>
    </row>
    <row r="3" ht="18.75" customHeight="1" spans="1:17">
      <c r="A3" s="42" t="str">
        <f>"单位名称："&amp;"永德县小勐统镇中心校"</f>
        <v>单位名称：永德县小勐统镇中心校</v>
      </c>
      <c r="B3" s="95"/>
      <c r="C3" s="95"/>
      <c r="D3" s="95"/>
      <c r="E3" s="95"/>
      <c r="F3" s="95"/>
      <c r="G3" s="95"/>
      <c r="H3" s="95"/>
      <c r="I3" s="95"/>
      <c r="J3" s="95"/>
      <c r="O3" s="65"/>
      <c r="P3" s="65"/>
      <c r="Q3" s="40" t="s">
        <v>171</v>
      </c>
    </row>
    <row r="4" ht="18.75" customHeight="1" spans="1:17">
      <c r="A4" s="11" t="s">
        <v>485</v>
      </c>
      <c r="B4" s="74" t="s">
        <v>486</v>
      </c>
      <c r="C4" s="74" t="s">
        <v>487</v>
      </c>
      <c r="D4" s="74" t="s">
        <v>488</v>
      </c>
      <c r="E4" s="74" t="s">
        <v>489</v>
      </c>
      <c r="F4" s="74" t="s">
        <v>490</v>
      </c>
      <c r="G4" s="45" t="s">
        <v>192</v>
      </c>
      <c r="H4" s="45"/>
      <c r="I4" s="45"/>
      <c r="J4" s="45"/>
      <c r="K4" s="76"/>
      <c r="L4" s="45"/>
      <c r="M4" s="45"/>
      <c r="N4" s="45"/>
      <c r="O4" s="66"/>
      <c r="P4" s="76"/>
      <c r="Q4" s="46"/>
    </row>
    <row r="5" ht="18.75" customHeight="1" spans="1:17">
      <c r="A5" s="16"/>
      <c r="B5" s="77"/>
      <c r="C5" s="77"/>
      <c r="D5" s="77"/>
      <c r="E5" s="77"/>
      <c r="F5" s="77"/>
      <c r="G5" s="77" t="s">
        <v>56</v>
      </c>
      <c r="H5" s="77" t="s">
        <v>59</v>
      </c>
      <c r="I5" s="77" t="s">
        <v>491</v>
      </c>
      <c r="J5" s="77" t="s">
        <v>492</v>
      </c>
      <c r="K5" s="78" t="s">
        <v>493</v>
      </c>
      <c r="L5" s="91" t="s">
        <v>78</v>
      </c>
      <c r="M5" s="91"/>
      <c r="N5" s="91"/>
      <c r="O5" s="92"/>
      <c r="P5" s="93"/>
      <c r="Q5" s="79"/>
    </row>
    <row r="6" ht="30" customHeight="1" spans="1:17">
      <c r="A6" s="18"/>
      <c r="B6" s="79"/>
      <c r="C6" s="79"/>
      <c r="D6" s="79"/>
      <c r="E6" s="79"/>
      <c r="F6" s="79"/>
      <c r="G6" s="79"/>
      <c r="H6" s="79" t="s">
        <v>58</v>
      </c>
      <c r="I6" s="79"/>
      <c r="J6" s="79"/>
      <c r="K6" s="80"/>
      <c r="L6" s="79" t="s">
        <v>58</v>
      </c>
      <c r="M6" s="79" t="s">
        <v>65</v>
      </c>
      <c r="N6" s="79" t="s">
        <v>200</v>
      </c>
      <c r="O6" s="94" t="s">
        <v>67</v>
      </c>
      <c r="P6" s="80" t="s">
        <v>68</v>
      </c>
      <c r="Q6" s="79" t="s">
        <v>69</v>
      </c>
    </row>
    <row r="7" ht="18.75" customHeight="1" spans="1:17">
      <c r="A7" s="32">
        <v>1</v>
      </c>
      <c r="B7" s="96">
        <v>2</v>
      </c>
      <c r="C7" s="96">
        <v>3</v>
      </c>
      <c r="D7" s="96">
        <v>4</v>
      </c>
      <c r="E7" s="96">
        <v>5</v>
      </c>
      <c r="F7" s="96">
        <v>6</v>
      </c>
      <c r="G7" s="97">
        <v>7</v>
      </c>
      <c r="H7" s="97">
        <v>8</v>
      </c>
      <c r="I7" s="97">
        <v>9</v>
      </c>
      <c r="J7" s="97">
        <v>10</v>
      </c>
      <c r="K7" s="97">
        <v>11</v>
      </c>
      <c r="L7" s="97">
        <v>12</v>
      </c>
      <c r="M7" s="97">
        <v>13</v>
      </c>
      <c r="N7" s="97">
        <v>14</v>
      </c>
      <c r="O7" s="97">
        <v>15</v>
      </c>
      <c r="P7" s="97">
        <v>16</v>
      </c>
      <c r="Q7" s="97">
        <v>17</v>
      </c>
    </row>
    <row r="8" ht="18.75" customHeight="1" spans="1:17">
      <c r="A8" s="82"/>
      <c r="B8" s="83"/>
      <c r="C8" s="83"/>
      <c r="D8" s="83"/>
      <c r="E8" s="98"/>
      <c r="F8" s="23"/>
      <c r="G8" s="23"/>
      <c r="H8" s="23"/>
      <c r="I8" s="23"/>
      <c r="J8" s="23"/>
      <c r="K8" s="23"/>
      <c r="L8" s="23"/>
      <c r="M8" s="23"/>
      <c r="N8" s="23"/>
      <c r="O8" s="23"/>
      <c r="P8" s="23"/>
      <c r="Q8" s="23"/>
    </row>
    <row r="9" ht="18.75" customHeight="1" spans="1:17">
      <c r="A9" s="82"/>
      <c r="B9" s="83"/>
      <c r="C9" s="83"/>
      <c r="D9" s="83"/>
      <c r="E9" s="99"/>
      <c r="F9" s="23"/>
      <c r="G9" s="23"/>
      <c r="H9" s="23"/>
      <c r="I9" s="23"/>
      <c r="J9" s="23"/>
      <c r="K9" s="23"/>
      <c r="L9" s="23"/>
      <c r="M9" s="23"/>
      <c r="N9" s="23"/>
      <c r="O9" s="23"/>
      <c r="P9" s="23"/>
      <c r="Q9" s="23"/>
    </row>
    <row r="10" ht="18.75" customHeight="1" spans="1:17">
      <c r="A10" s="85" t="s">
        <v>122</v>
      </c>
      <c r="B10" s="86"/>
      <c r="C10" s="86"/>
      <c r="D10" s="86"/>
      <c r="E10" s="98"/>
      <c r="F10" s="23"/>
      <c r="G10" s="23"/>
      <c r="H10" s="23"/>
      <c r="I10" s="23"/>
      <c r="J10" s="23"/>
      <c r="K10" s="23"/>
      <c r="L10" s="23"/>
      <c r="M10" s="23"/>
      <c r="N10" s="23"/>
      <c r="O10" s="23"/>
      <c r="P10" s="23"/>
      <c r="Q10" s="23"/>
    </row>
    <row r="11" ht="19" customHeight="1" spans="1:4">
      <c r="A11" s="37" t="s">
        <v>494</v>
      </c>
      <c r="B11" s="37"/>
      <c r="C11" s="37"/>
      <c r="D11" s="37"/>
    </row>
  </sheetData>
  <mergeCells count="17">
    <mergeCell ref="A2:Q2"/>
    <mergeCell ref="A3:F3"/>
    <mergeCell ref="G4:Q4"/>
    <mergeCell ref="L5:Q5"/>
    <mergeCell ref="A10:E10"/>
    <mergeCell ref="A11:D11"/>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workbookViewId="0">
      <selection activeCell="A11" sqref="A11:E11"/>
    </sheetView>
  </sheetViews>
  <sheetFormatPr defaultColWidth="9.14285714285714" defaultRowHeight="14.25" customHeight="1"/>
  <cols>
    <col min="1" max="1" width="31.4285714285714" customWidth="1"/>
    <col min="2" max="3" width="21.847619047619" customWidth="1"/>
    <col min="4" max="14" width="19" customWidth="1"/>
  </cols>
  <sheetData>
    <row r="1" ht="15" customHeight="1" spans="1:14">
      <c r="A1" s="64"/>
      <c r="B1" s="64"/>
      <c r="C1" s="69"/>
      <c r="D1" s="64"/>
      <c r="E1" s="64"/>
      <c r="F1" s="64"/>
      <c r="G1" s="64"/>
      <c r="H1" s="70"/>
      <c r="I1" s="64"/>
      <c r="J1" s="64"/>
      <c r="K1" s="64"/>
      <c r="L1" s="38"/>
      <c r="M1" s="88"/>
      <c r="N1" s="89" t="s">
        <v>495</v>
      </c>
    </row>
    <row r="2" ht="34.5" customHeight="1" spans="1:14">
      <c r="A2" s="41" t="str">
        <f>"2025"&amp;"年部门政府购买服务预算表"</f>
        <v>2025年部门政府购买服务预算表</v>
      </c>
      <c r="B2" s="71"/>
      <c r="C2" s="53"/>
      <c r="D2" s="71"/>
      <c r="E2" s="71"/>
      <c r="F2" s="71"/>
      <c r="G2" s="71"/>
      <c r="H2" s="72"/>
      <c r="I2" s="71"/>
      <c r="J2" s="71"/>
      <c r="K2" s="71"/>
      <c r="L2" s="53"/>
      <c r="M2" s="72"/>
      <c r="N2" s="71"/>
    </row>
    <row r="3" ht="18.75" customHeight="1" spans="1:14">
      <c r="A3" s="61" t="str">
        <f>"单位名称："&amp;"永德县小勐统镇中心校"</f>
        <v>单位名称：永德县小勐统镇中心校</v>
      </c>
      <c r="B3" s="62"/>
      <c r="C3" s="73"/>
      <c r="D3" s="62"/>
      <c r="E3" s="62"/>
      <c r="F3" s="62"/>
      <c r="G3" s="62"/>
      <c r="H3" s="70"/>
      <c r="I3" s="64"/>
      <c r="J3" s="64"/>
      <c r="K3" s="64"/>
      <c r="L3" s="65"/>
      <c r="M3" s="90"/>
      <c r="N3" s="89" t="s">
        <v>171</v>
      </c>
    </row>
    <row r="4" ht="18.75" customHeight="1" spans="1:14">
      <c r="A4" s="11" t="s">
        <v>485</v>
      </c>
      <c r="B4" s="74" t="s">
        <v>496</v>
      </c>
      <c r="C4" s="75" t="s">
        <v>497</v>
      </c>
      <c r="D4" s="45" t="s">
        <v>192</v>
      </c>
      <c r="E4" s="45"/>
      <c r="F4" s="45"/>
      <c r="G4" s="45"/>
      <c r="H4" s="76"/>
      <c r="I4" s="45"/>
      <c r="J4" s="45"/>
      <c r="K4" s="45"/>
      <c r="L4" s="66"/>
      <c r="M4" s="76"/>
      <c r="N4" s="46"/>
    </row>
    <row r="5" ht="18.75" customHeight="1" spans="1:14">
      <c r="A5" s="16"/>
      <c r="B5" s="77"/>
      <c r="C5" s="78"/>
      <c r="D5" s="77" t="s">
        <v>56</v>
      </c>
      <c r="E5" s="77" t="s">
        <v>59</v>
      </c>
      <c r="F5" s="77" t="s">
        <v>491</v>
      </c>
      <c r="G5" s="77" t="s">
        <v>492</v>
      </c>
      <c r="H5" s="78" t="s">
        <v>493</v>
      </c>
      <c r="I5" s="91" t="s">
        <v>78</v>
      </c>
      <c r="J5" s="91"/>
      <c r="K5" s="91"/>
      <c r="L5" s="92"/>
      <c r="M5" s="93"/>
      <c r="N5" s="79"/>
    </row>
    <row r="6" ht="26.25" customHeight="1" spans="1:14">
      <c r="A6" s="18"/>
      <c r="B6" s="79"/>
      <c r="C6" s="80"/>
      <c r="D6" s="79"/>
      <c r="E6" s="79"/>
      <c r="F6" s="79"/>
      <c r="G6" s="79"/>
      <c r="H6" s="80"/>
      <c r="I6" s="79" t="s">
        <v>58</v>
      </c>
      <c r="J6" s="79" t="s">
        <v>65</v>
      </c>
      <c r="K6" s="79" t="s">
        <v>200</v>
      </c>
      <c r="L6" s="94" t="s">
        <v>67</v>
      </c>
      <c r="M6" s="80" t="s">
        <v>68</v>
      </c>
      <c r="N6" s="79" t="s">
        <v>69</v>
      </c>
    </row>
    <row r="7" ht="18.75" customHeight="1" spans="1:14">
      <c r="A7" s="81">
        <v>1</v>
      </c>
      <c r="B7" s="81">
        <v>2</v>
      </c>
      <c r="C7" s="81">
        <v>3</v>
      </c>
      <c r="D7" s="81">
        <v>4</v>
      </c>
      <c r="E7" s="81">
        <v>5</v>
      </c>
      <c r="F7" s="81">
        <v>6</v>
      </c>
      <c r="G7" s="81">
        <v>7</v>
      </c>
      <c r="H7" s="81">
        <v>8</v>
      </c>
      <c r="I7" s="81">
        <v>9</v>
      </c>
      <c r="J7" s="81">
        <v>10</v>
      </c>
      <c r="K7" s="81">
        <v>11</v>
      </c>
      <c r="L7" s="81">
        <v>12</v>
      </c>
      <c r="M7" s="81">
        <v>13</v>
      </c>
      <c r="N7" s="81">
        <v>14</v>
      </c>
    </row>
    <row r="8" ht="18.75" customHeight="1" spans="1:14">
      <c r="A8" s="82"/>
      <c r="B8" s="83"/>
      <c r="C8" s="84"/>
      <c r="D8" s="23"/>
      <c r="E8" s="23"/>
      <c r="F8" s="23"/>
      <c r="G8" s="23"/>
      <c r="H8" s="23"/>
      <c r="I8" s="23"/>
      <c r="J8" s="23"/>
      <c r="K8" s="23"/>
      <c r="L8" s="23"/>
      <c r="M8" s="23"/>
      <c r="N8" s="23"/>
    </row>
    <row r="9" ht="18.75" customHeight="1" spans="1:14">
      <c r="A9" s="82"/>
      <c r="B9" s="83"/>
      <c r="C9" s="84"/>
      <c r="D9" s="23"/>
      <c r="E9" s="23"/>
      <c r="F9" s="23"/>
      <c r="G9" s="23"/>
      <c r="H9" s="23"/>
      <c r="I9" s="23"/>
      <c r="J9" s="23"/>
      <c r="K9" s="23"/>
      <c r="L9" s="23"/>
      <c r="M9" s="23"/>
      <c r="N9" s="23"/>
    </row>
    <row r="10" ht="18.75" customHeight="1" spans="1:14">
      <c r="A10" s="85" t="s">
        <v>122</v>
      </c>
      <c r="B10" s="86"/>
      <c r="C10" s="87"/>
      <c r="D10" s="23"/>
      <c r="E10" s="23"/>
      <c r="F10" s="23"/>
      <c r="G10" s="23"/>
      <c r="H10" s="23"/>
      <c r="I10" s="23"/>
      <c r="J10" s="23"/>
      <c r="K10" s="23"/>
      <c r="L10" s="23"/>
      <c r="M10" s="23"/>
      <c r="N10" s="23"/>
    </row>
    <row r="11" ht="21" customHeight="1" spans="1:5">
      <c r="A11" s="37" t="s">
        <v>498</v>
      </c>
      <c r="B11" s="37"/>
      <c r="C11" s="37"/>
      <c r="D11" s="37"/>
      <c r="E11" s="37"/>
    </row>
  </sheetData>
  <mergeCells count="14">
    <mergeCell ref="A2:N2"/>
    <mergeCell ref="A3:C3"/>
    <mergeCell ref="D4:N4"/>
    <mergeCell ref="I5:N5"/>
    <mergeCell ref="A10:C10"/>
    <mergeCell ref="A11:E11"/>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9"/>
  <sheetViews>
    <sheetView showZeros="0" workbookViewId="0">
      <selection activeCell="C16" sqref="C16"/>
    </sheetView>
  </sheetViews>
  <sheetFormatPr defaultColWidth="9.14285714285714" defaultRowHeight="14.25" customHeight="1"/>
  <cols>
    <col min="1" max="1" width="37.7142857142857" customWidth="1"/>
    <col min="2" max="4" width="17.5714285714286" customWidth="1"/>
    <col min="5" max="9" width="15.7142857142857" customWidth="1"/>
  </cols>
  <sheetData>
    <row r="1" ht="15" customHeight="1" spans="1:9">
      <c r="A1" s="29"/>
      <c r="B1" s="29"/>
      <c r="C1" s="29"/>
      <c r="D1" s="59"/>
      <c r="G1" s="38"/>
      <c r="H1" s="38"/>
      <c r="I1" s="38" t="s">
        <v>499</v>
      </c>
    </row>
    <row r="2" ht="27.75" customHeight="1" spans="1:9">
      <c r="A2" s="60" t="str">
        <f>"2025"&amp;"年县对下转移支付预算表"</f>
        <v>2025年县对下转移支付预算表</v>
      </c>
      <c r="B2" s="6"/>
      <c r="C2" s="6"/>
      <c r="D2" s="6"/>
      <c r="E2" s="6"/>
      <c r="F2" s="6"/>
      <c r="G2" s="53"/>
      <c r="H2" s="53"/>
      <c r="I2" s="6"/>
    </row>
    <row r="3" ht="18.75" customHeight="1" spans="1:9">
      <c r="A3" s="61" t="str">
        <f>"单位名称："&amp;"永德县小勐统镇中心校"</f>
        <v>单位名称：永德县小勐统镇中心校</v>
      </c>
      <c r="B3" s="62"/>
      <c r="C3" s="62"/>
      <c r="D3" s="63"/>
      <c r="E3" s="64"/>
      <c r="G3" s="65"/>
      <c r="H3" s="65"/>
      <c r="I3" s="38" t="s">
        <v>171</v>
      </c>
    </row>
    <row r="4" ht="18.75" customHeight="1" spans="1:9">
      <c r="A4" s="30" t="s">
        <v>500</v>
      </c>
      <c r="B4" s="12" t="s">
        <v>192</v>
      </c>
      <c r="C4" s="13"/>
      <c r="D4" s="13"/>
      <c r="E4" s="12" t="s">
        <v>501</v>
      </c>
      <c r="F4" s="13"/>
      <c r="G4" s="66"/>
      <c r="H4" s="66"/>
      <c r="I4" s="14"/>
    </row>
    <row r="5" ht="18.75" customHeight="1" spans="1:9">
      <c r="A5" s="32"/>
      <c r="B5" s="31" t="s">
        <v>56</v>
      </c>
      <c r="C5" s="11" t="s">
        <v>59</v>
      </c>
      <c r="D5" s="67" t="s">
        <v>502</v>
      </c>
      <c r="E5" s="68" t="s">
        <v>503</v>
      </c>
      <c r="F5" s="68" t="s">
        <v>503</v>
      </c>
      <c r="G5" s="68" t="s">
        <v>503</v>
      </c>
      <c r="H5" s="68" t="s">
        <v>503</v>
      </c>
      <c r="I5" s="68" t="s">
        <v>503</v>
      </c>
    </row>
    <row r="6" ht="18.75" customHeight="1" spans="1:9">
      <c r="A6" s="68">
        <v>1</v>
      </c>
      <c r="B6" s="68">
        <v>2</v>
      </c>
      <c r="C6" s="68">
        <v>3</v>
      </c>
      <c r="D6" s="68">
        <v>4</v>
      </c>
      <c r="E6" s="68">
        <v>5</v>
      </c>
      <c r="F6" s="68">
        <v>6</v>
      </c>
      <c r="G6" s="68">
        <v>7</v>
      </c>
      <c r="H6" s="68">
        <v>8</v>
      </c>
      <c r="I6" s="68">
        <v>9</v>
      </c>
    </row>
    <row r="7" ht="18.75" customHeight="1" spans="1:9">
      <c r="A7" s="33"/>
      <c r="B7" s="23"/>
      <c r="C7" s="23"/>
      <c r="D7" s="23"/>
      <c r="E7" s="23"/>
      <c r="F7" s="23"/>
      <c r="G7" s="23"/>
      <c r="H7" s="23"/>
      <c r="I7" s="23"/>
    </row>
    <row r="8" ht="18.75" customHeight="1" spans="1:9">
      <c r="A8" s="33"/>
      <c r="B8" s="23"/>
      <c r="C8" s="23"/>
      <c r="D8" s="23"/>
      <c r="E8" s="23"/>
      <c r="F8" s="23"/>
      <c r="G8" s="23"/>
      <c r="H8" s="23"/>
      <c r="I8" s="23"/>
    </row>
    <row r="9" ht="28" customHeight="1" spans="1:4">
      <c r="A9" s="37" t="s">
        <v>504</v>
      </c>
      <c r="B9" s="37"/>
      <c r="C9" s="37"/>
      <c r="D9" s="37"/>
    </row>
  </sheetData>
  <mergeCells count="6">
    <mergeCell ref="A2:I2"/>
    <mergeCell ref="A3:E3"/>
    <mergeCell ref="B4:D4"/>
    <mergeCell ref="E4:I4"/>
    <mergeCell ref="A9:D9"/>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A8" sqref="A8:C8"/>
    </sheetView>
  </sheetViews>
  <sheetFormatPr defaultColWidth="9.14285714285714" defaultRowHeight="12" customHeight="1" outlineLevelRow="7"/>
  <cols>
    <col min="1" max="1" width="34.2761904761905" customWidth="1"/>
    <col min="2" max="2" width="29" customWidth="1"/>
    <col min="3" max="5" width="23.5714285714286" customWidth="1"/>
    <col min="6" max="6" width="11.2761904761905" customWidth="1"/>
    <col min="7" max="7" width="25.1428571428571" customWidth="1"/>
    <col min="8" max="8" width="15.5714285714286" customWidth="1"/>
    <col min="9" max="9" width="13.4285714285714" customWidth="1"/>
    <col min="10" max="10" width="18.847619047619" customWidth="1"/>
  </cols>
  <sheetData>
    <row r="1" ht="15" customHeight="1" spans="10:10">
      <c r="J1" s="38" t="s">
        <v>505</v>
      </c>
    </row>
    <row r="2" ht="36" customHeight="1" spans="1:10">
      <c r="A2" s="5" t="str">
        <f>"2025"&amp;"年县对下转移支付绩效目标表"</f>
        <v>2025年县对下转移支付绩效目标表</v>
      </c>
      <c r="B2" s="6"/>
      <c r="C2" s="6"/>
      <c r="D2" s="6"/>
      <c r="E2" s="6"/>
      <c r="F2" s="53"/>
      <c r="G2" s="6"/>
      <c r="H2" s="53"/>
      <c r="I2" s="53"/>
      <c r="J2" s="6"/>
    </row>
    <row r="3" ht="18.75" customHeight="1" spans="1:8">
      <c r="A3" s="7" t="str">
        <f>"单位名称："&amp;"永德县小勐统镇中心校"</f>
        <v>单位名称：永德县小勐统镇中心校</v>
      </c>
      <c r="B3" s="3"/>
      <c r="C3" s="3"/>
      <c r="D3" s="3"/>
      <c r="E3" s="3"/>
      <c r="F3" s="54"/>
      <c r="G3" s="3"/>
      <c r="H3" s="54"/>
    </row>
    <row r="4" ht="18.75" customHeight="1" spans="1:10">
      <c r="A4" s="47" t="s">
        <v>290</v>
      </c>
      <c r="B4" s="47" t="s">
        <v>291</v>
      </c>
      <c r="C4" s="47" t="s">
        <v>292</v>
      </c>
      <c r="D4" s="47" t="s">
        <v>293</v>
      </c>
      <c r="E4" s="47" t="s">
        <v>294</v>
      </c>
      <c r="F4" s="55" t="s">
        <v>295</v>
      </c>
      <c r="G4" s="47" t="s">
        <v>296</v>
      </c>
      <c r="H4" s="55" t="s">
        <v>297</v>
      </c>
      <c r="I4" s="55" t="s">
        <v>298</v>
      </c>
      <c r="J4" s="47" t="s">
        <v>299</v>
      </c>
    </row>
    <row r="5" ht="18.75" customHeight="1" spans="1:10">
      <c r="A5" s="47">
        <v>1</v>
      </c>
      <c r="B5" s="47">
        <v>2</v>
      </c>
      <c r="C5" s="47">
        <v>3</v>
      </c>
      <c r="D5" s="47">
        <v>4</v>
      </c>
      <c r="E5" s="47">
        <v>5</v>
      </c>
      <c r="F5" s="55">
        <v>6</v>
      </c>
      <c r="G5" s="47">
        <v>7</v>
      </c>
      <c r="H5" s="55">
        <v>8</v>
      </c>
      <c r="I5" s="55">
        <v>9</v>
      </c>
      <c r="J5" s="47">
        <v>10</v>
      </c>
    </row>
    <row r="6" ht="18.75" customHeight="1" spans="1:10">
      <c r="A6" s="21"/>
      <c r="B6" s="48"/>
      <c r="C6" s="48"/>
      <c r="D6" s="48"/>
      <c r="E6" s="56"/>
      <c r="F6" s="57"/>
      <c r="G6" s="56"/>
      <c r="H6" s="57"/>
      <c r="I6" s="57"/>
      <c r="J6" s="56"/>
    </row>
    <row r="7" ht="18.75" customHeight="1" spans="1:10">
      <c r="A7" s="21"/>
      <c r="B7" s="21"/>
      <c r="C7" s="21"/>
      <c r="D7" s="21"/>
      <c r="E7" s="21"/>
      <c r="F7" s="58"/>
      <c r="G7" s="21"/>
      <c r="H7" s="21"/>
      <c r="I7" s="21"/>
      <c r="J7" s="21"/>
    </row>
    <row r="8" ht="24" customHeight="1" spans="1:3">
      <c r="A8" s="37" t="s">
        <v>504</v>
      </c>
      <c r="B8" s="37"/>
      <c r="C8" s="37"/>
    </row>
  </sheetData>
  <mergeCells count="3">
    <mergeCell ref="A2:J2"/>
    <mergeCell ref="A3:H3"/>
    <mergeCell ref="A8:C8"/>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selection activeCell="E20" sqref="E20"/>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40" t="s">
        <v>506</v>
      </c>
    </row>
    <row r="2" ht="34.5" customHeight="1" spans="1:8">
      <c r="A2" s="41" t="str">
        <f>"2025"&amp;"年新增资产配置表"</f>
        <v>2025年新增资产配置表</v>
      </c>
      <c r="B2" s="6"/>
      <c r="C2" s="6"/>
      <c r="D2" s="6"/>
      <c r="E2" s="6"/>
      <c r="F2" s="6"/>
      <c r="G2" s="6"/>
      <c r="H2" s="6"/>
    </row>
    <row r="3" ht="18.75" customHeight="1" spans="1:8">
      <c r="A3" s="42" t="str">
        <f>"单位名称："&amp;"永德县小勐统镇中心校"</f>
        <v>单位名称：永德县小勐统镇中心校</v>
      </c>
      <c r="B3" s="8"/>
      <c r="C3" s="3"/>
      <c r="H3" s="43" t="s">
        <v>171</v>
      </c>
    </row>
    <row r="4" ht="18.75" customHeight="1" spans="1:8">
      <c r="A4" s="11" t="s">
        <v>185</v>
      </c>
      <c r="B4" s="11" t="s">
        <v>507</v>
      </c>
      <c r="C4" s="11" t="s">
        <v>508</v>
      </c>
      <c r="D4" s="11" t="s">
        <v>509</v>
      </c>
      <c r="E4" s="11" t="s">
        <v>510</v>
      </c>
      <c r="F4" s="44" t="s">
        <v>511</v>
      </c>
      <c r="G4" s="45"/>
      <c r="H4" s="46"/>
    </row>
    <row r="5" ht="18.75" customHeight="1" spans="1:8">
      <c r="A5" s="18"/>
      <c r="B5" s="18"/>
      <c r="C5" s="18"/>
      <c r="D5" s="18"/>
      <c r="E5" s="18"/>
      <c r="F5" s="47" t="s">
        <v>489</v>
      </c>
      <c r="G5" s="47" t="s">
        <v>512</v>
      </c>
      <c r="H5" s="47" t="s">
        <v>513</v>
      </c>
    </row>
    <row r="6" ht="18.75" customHeight="1" spans="1:8">
      <c r="A6" s="47">
        <v>1</v>
      </c>
      <c r="B6" s="47">
        <v>2</v>
      </c>
      <c r="C6" s="47">
        <v>3</v>
      </c>
      <c r="D6" s="47">
        <v>4</v>
      </c>
      <c r="E6" s="47">
        <v>5</v>
      </c>
      <c r="F6" s="47">
        <v>6</v>
      </c>
      <c r="G6" s="47">
        <v>7</v>
      </c>
      <c r="H6" s="47">
        <v>8</v>
      </c>
    </row>
    <row r="7" ht="18.75" customHeight="1" spans="1:8">
      <c r="A7" s="48"/>
      <c r="B7" s="48"/>
      <c r="C7" s="33"/>
      <c r="D7" s="33"/>
      <c r="E7" s="33"/>
      <c r="F7" s="49"/>
      <c r="G7" s="23"/>
      <c r="H7" s="23"/>
    </row>
    <row r="8" ht="18.75" customHeight="1" spans="1:8">
      <c r="A8" s="25" t="s">
        <v>56</v>
      </c>
      <c r="B8" s="50"/>
      <c r="C8" s="50"/>
      <c r="D8" s="50"/>
      <c r="E8" s="51"/>
      <c r="F8" s="49"/>
      <c r="G8" s="23"/>
      <c r="H8" s="23"/>
    </row>
    <row r="9" s="39" customFormat="1" ht="24" customHeight="1" spans="1:8">
      <c r="A9" s="52" t="s">
        <v>514</v>
      </c>
      <c r="B9" s="52"/>
      <c r="C9" s="52"/>
      <c r="D9" s="52"/>
      <c r="E9" s="52"/>
      <c r="F9" s="52"/>
      <c r="G9" s="52"/>
      <c r="H9" s="52"/>
    </row>
  </sheetData>
  <mergeCells count="10">
    <mergeCell ref="A2:H2"/>
    <mergeCell ref="A3:C3"/>
    <mergeCell ref="F4:H4"/>
    <mergeCell ref="A8:E8"/>
    <mergeCell ref="A9:H9"/>
    <mergeCell ref="A4:A5"/>
    <mergeCell ref="B4:B5"/>
    <mergeCell ref="C4:C5"/>
    <mergeCell ref="D4:D5"/>
    <mergeCell ref="E4:E5"/>
  </mergeCells>
  <pageMargins left="0.359722222222222" right="0.1" top="0.259722222222222" bottom="0.259722222222222"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B23" sqref="B23"/>
    </sheetView>
  </sheetViews>
  <sheetFormatPr defaultColWidth="9.14285714285714" defaultRowHeight="14.25" customHeight="1"/>
  <cols>
    <col min="1" max="1" width="13.4285714285714" customWidth="1"/>
    <col min="2" max="2" width="43.8666666666667" customWidth="1"/>
    <col min="3" max="3" width="23.847619047619" customWidth="1"/>
    <col min="4" max="4" width="11.1428571428571" customWidth="1"/>
    <col min="5" max="5" width="33.1714285714286" customWidth="1"/>
    <col min="6" max="6" width="9.84761904761905" customWidth="1"/>
    <col min="7" max="7" width="17.7142857142857" customWidth="1"/>
    <col min="8" max="11" width="15.4285714285714" customWidth="1"/>
  </cols>
  <sheetData>
    <row r="1" ht="15" customHeight="1" spans="4:11">
      <c r="D1" s="28"/>
      <c r="E1" s="28"/>
      <c r="F1" s="28"/>
      <c r="G1" s="28"/>
      <c r="H1" s="29"/>
      <c r="I1" s="29"/>
      <c r="J1" s="29"/>
      <c r="K1" s="38" t="s">
        <v>515</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"单位名称："&amp;"永德县小勐统镇中心校"</f>
        <v>单位名称：永德县小勐统镇中心校</v>
      </c>
      <c r="B3" s="8"/>
      <c r="C3" s="8"/>
      <c r="D3" s="8"/>
      <c r="E3" s="8"/>
      <c r="F3" s="8"/>
      <c r="G3" s="8"/>
      <c r="H3" s="9"/>
      <c r="I3" s="9"/>
      <c r="J3" s="9"/>
      <c r="K3" s="4" t="s">
        <v>171</v>
      </c>
    </row>
    <row r="4" ht="18.75" customHeight="1" spans="1:11">
      <c r="A4" s="10" t="s">
        <v>251</v>
      </c>
      <c r="B4" s="10" t="s">
        <v>187</v>
      </c>
      <c r="C4" s="10" t="s">
        <v>252</v>
      </c>
      <c r="D4" s="11" t="s">
        <v>188</v>
      </c>
      <c r="E4" s="11" t="s">
        <v>189</v>
      </c>
      <c r="F4" s="11" t="s">
        <v>253</v>
      </c>
      <c r="G4" s="11" t="s">
        <v>254</v>
      </c>
      <c r="H4" s="30" t="s">
        <v>56</v>
      </c>
      <c r="I4" s="12" t="s">
        <v>516</v>
      </c>
      <c r="J4" s="13"/>
      <c r="K4" s="14"/>
    </row>
    <row r="5" ht="18.75" customHeight="1" spans="1:11">
      <c r="A5" s="15"/>
      <c r="B5" s="15"/>
      <c r="C5" s="15"/>
      <c r="D5" s="16"/>
      <c r="E5" s="16"/>
      <c r="F5" s="16"/>
      <c r="G5" s="16"/>
      <c r="H5" s="31"/>
      <c r="I5" s="11" t="s">
        <v>59</v>
      </c>
      <c r="J5" s="11" t="s">
        <v>60</v>
      </c>
      <c r="K5" s="11" t="s">
        <v>61</v>
      </c>
    </row>
    <row r="6" ht="18.75" customHeight="1" spans="1:11">
      <c r="A6" s="17"/>
      <c r="B6" s="17"/>
      <c r="C6" s="17"/>
      <c r="D6" s="18"/>
      <c r="E6" s="18"/>
      <c r="F6" s="18"/>
      <c r="G6" s="18"/>
      <c r="H6" s="32"/>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3"/>
      <c r="B8" s="21"/>
      <c r="C8" s="33"/>
      <c r="D8" s="33"/>
      <c r="E8" s="33"/>
      <c r="F8" s="33"/>
      <c r="G8" s="33"/>
      <c r="H8" s="23"/>
      <c r="I8" s="23"/>
      <c r="J8" s="23"/>
      <c r="K8" s="23"/>
    </row>
    <row r="9" ht="18.75" customHeight="1" spans="1:11">
      <c r="A9" s="21"/>
      <c r="B9" s="21"/>
      <c r="C9" s="21"/>
      <c r="D9" s="21"/>
      <c r="E9" s="21"/>
      <c r="F9" s="21"/>
      <c r="G9" s="21"/>
      <c r="H9" s="23"/>
      <c r="I9" s="23"/>
      <c r="J9" s="23"/>
      <c r="K9" s="23"/>
    </row>
    <row r="10" ht="18.75" customHeight="1" spans="1:11">
      <c r="A10" s="34" t="s">
        <v>122</v>
      </c>
      <c r="B10" s="35"/>
      <c r="C10" s="35"/>
      <c r="D10" s="35"/>
      <c r="E10" s="35"/>
      <c r="F10" s="35"/>
      <c r="G10" s="36"/>
      <c r="H10" s="23"/>
      <c r="I10" s="23"/>
      <c r="J10" s="23"/>
      <c r="K10" s="23"/>
    </row>
    <row r="11" ht="20" customHeight="1" spans="1:5">
      <c r="A11" s="37" t="s">
        <v>517</v>
      </c>
      <c r="B11" s="37"/>
      <c r="C11" s="37"/>
      <c r="D11" s="37"/>
      <c r="E11" s="37"/>
    </row>
  </sheetData>
  <mergeCells count="16">
    <mergeCell ref="A2:K2"/>
    <mergeCell ref="A3:G3"/>
    <mergeCell ref="I4:K4"/>
    <mergeCell ref="A10:G10"/>
    <mergeCell ref="A11:E11"/>
    <mergeCell ref="A4:A6"/>
    <mergeCell ref="B4:B6"/>
    <mergeCell ref="C4:C6"/>
    <mergeCell ref="D4:D6"/>
    <mergeCell ref="E4:E6"/>
    <mergeCell ref="F4:F6"/>
    <mergeCell ref="G4:G6"/>
    <mergeCell ref="H4:H6"/>
    <mergeCell ref="I5:I6"/>
    <mergeCell ref="J5:J6"/>
    <mergeCell ref="K5:K6"/>
  </mergeCells>
  <printOptions horizontalCentered="1"/>
  <pageMargins left="0.389583333333333" right="0.389583333333333" top="0.579861111111111" bottom="0.579861111111111"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3"/>
  <sheetViews>
    <sheetView showZeros="0" workbookViewId="0">
      <selection activeCell="D20" sqref="D20"/>
    </sheetView>
  </sheetViews>
  <sheetFormatPr defaultColWidth="9.14285714285714" defaultRowHeight="14.25" customHeight="1" outlineLevelCol="6"/>
  <cols>
    <col min="1" max="1" width="29.4285714285714" customWidth="1"/>
    <col min="2" max="2" width="23.1428571428571" customWidth="1"/>
    <col min="3" max="3" width="31.5714285714286" customWidth="1"/>
    <col min="4" max="4" width="20.4285714285714" customWidth="1"/>
    <col min="5" max="7" width="23.847619047619" customWidth="1"/>
  </cols>
  <sheetData>
    <row r="1" ht="15" customHeight="1" spans="1:7">
      <c r="A1" s="1"/>
      <c r="B1" s="1"/>
      <c r="C1" s="1"/>
      <c r="D1" s="2"/>
      <c r="E1" s="3"/>
      <c r="F1" s="3"/>
      <c r="G1" s="4" t="s">
        <v>518</v>
      </c>
    </row>
    <row r="2" ht="36.75" customHeight="1" spans="1:7">
      <c r="A2" s="5" t="str">
        <f>"2025"&amp;"年部门项目中期规划预算表"</f>
        <v>2025年部门项目中期规划预算表</v>
      </c>
      <c r="B2" s="6"/>
      <c r="C2" s="6"/>
      <c r="D2" s="6"/>
      <c r="E2" s="6"/>
      <c r="F2" s="6"/>
      <c r="G2" s="6"/>
    </row>
    <row r="3" ht="18.75" customHeight="1" spans="1:7">
      <c r="A3" s="7" t="str">
        <f>"单位名称："&amp;"永德县小勐统镇中心校"</f>
        <v>单位名称：永德县小勐统镇中心校</v>
      </c>
      <c r="B3" s="8"/>
      <c r="C3" s="8"/>
      <c r="D3" s="8"/>
      <c r="E3" s="9"/>
      <c r="F3" s="9"/>
      <c r="G3" s="4" t="s">
        <v>171</v>
      </c>
    </row>
    <row r="4" ht="18.75" customHeight="1" spans="1:7">
      <c r="A4" s="10" t="s">
        <v>252</v>
      </c>
      <c r="B4" s="10" t="s">
        <v>251</v>
      </c>
      <c r="C4" s="10" t="s">
        <v>187</v>
      </c>
      <c r="D4" s="11" t="s">
        <v>519</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1161831.36</v>
      </c>
      <c r="F8" s="23"/>
      <c r="G8" s="23"/>
    </row>
    <row r="9" ht="18.75" customHeight="1" spans="1:7">
      <c r="A9" s="21"/>
      <c r="B9" s="21" t="s">
        <v>520</v>
      </c>
      <c r="C9" s="21" t="s">
        <v>257</v>
      </c>
      <c r="D9" s="21" t="s">
        <v>521</v>
      </c>
      <c r="E9" s="23">
        <v>101306.7</v>
      </c>
      <c r="F9" s="23"/>
      <c r="G9" s="23"/>
    </row>
    <row r="10" ht="18.75" customHeight="1" spans="1:7">
      <c r="A10" s="24"/>
      <c r="B10" s="21" t="s">
        <v>520</v>
      </c>
      <c r="C10" s="21" t="s">
        <v>287</v>
      </c>
      <c r="D10" s="21" t="s">
        <v>521</v>
      </c>
      <c r="E10" s="23">
        <v>234673.26</v>
      </c>
      <c r="F10" s="23"/>
      <c r="G10" s="23"/>
    </row>
    <row r="11" ht="18.75" customHeight="1" spans="1:7">
      <c r="A11" s="24"/>
      <c r="B11" s="21" t="s">
        <v>520</v>
      </c>
      <c r="C11" s="21" t="s">
        <v>273</v>
      </c>
      <c r="D11" s="21" t="s">
        <v>521</v>
      </c>
      <c r="E11" s="23">
        <v>8051.4</v>
      </c>
      <c r="F11" s="23"/>
      <c r="G11" s="23"/>
    </row>
    <row r="12" ht="18.75" customHeight="1" spans="1:7">
      <c r="A12" s="24"/>
      <c r="B12" s="21" t="s">
        <v>522</v>
      </c>
      <c r="C12" s="21" t="s">
        <v>262</v>
      </c>
      <c r="D12" s="21" t="s">
        <v>521</v>
      </c>
      <c r="E12" s="23">
        <v>817800</v>
      </c>
      <c r="F12" s="23"/>
      <c r="G12" s="23"/>
    </row>
    <row r="13" ht="18.75" customHeight="1" spans="1:7">
      <c r="A13" s="25" t="s">
        <v>56</v>
      </c>
      <c r="B13" s="26" t="s">
        <v>523</v>
      </c>
      <c r="C13" s="26"/>
      <c r="D13" s="27"/>
      <c r="E13" s="23">
        <v>1161831.36</v>
      </c>
      <c r="F13" s="23"/>
      <c r="G13" s="23"/>
    </row>
  </sheetData>
  <mergeCells count="11">
    <mergeCell ref="A2:G2"/>
    <mergeCell ref="A3:D3"/>
    <mergeCell ref="E4:G4"/>
    <mergeCell ref="A13:D13"/>
    <mergeCell ref="A4:A6"/>
    <mergeCell ref="B4:B6"/>
    <mergeCell ref="C4:C6"/>
    <mergeCell ref="D4:D6"/>
    <mergeCell ref="E5:E6"/>
    <mergeCell ref="F5:F6"/>
    <mergeCell ref="G5:G6"/>
  </mergeCells>
  <printOptions horizontalCentered="1"/>
  <pageMargins left="0.389583333333333" right="0.389583333333333" top="0.579861111111111" bottom="0.579861111111111"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topLeftCell="P9" workbookViewId="0">
      <selection activeCell="A1" sqref="A1"/>
    </sheetView>
  </sheetViews>
  <sheetFormatPr defaultColWidth="9.14285714285714" defaultRowHeight="14.25" customHeight="1"/>
  <cols>
    <col min="1" max="1" width="21.1428571428571" customWidth="1"/>
    <col min="2" max="2" width="35.2761904761905" customWidth="1"/>
    <col min="3" max="8" width="20.4285714285714" customWidth="1"/>
    <col min="9" max="11" width="20.5714285714286" customWidth="1"/>
    <col min="12" max="12" width="20.4285714285714" customWidth="1"/>
    <col min="13" max="13" width="20.5714285714286" customWidth="1"/>
    <col min="14" max="19" width="20.4285714285714" customWidth="1"/>
  </cols>
  <sheetData>
    <row r="1" ht="15" customHeight="1" spans="10:19">
      <c r="J1" s="199"/>
      <c r="O1" s="69"/>
      <c r="P1" s="69"/>
      <c r="Q1" s="69"/>
      <c r="R1" s="69"/>
      <c r="S1" s="38" t="s">
        <v>53</v>
      </c>
    </row>
    <row r="2" ht="57.75" customHeight="1" spans="1:19">
      <c r="A2" s="130" t="str">
        <f>"2025"&amp;"年部门收入预算表"</f>
        <v>2025年部门收入预算表</v>
      </c>
      <c r="B2" s="184"/>
      <c r="C2" s="184"/>
      <c r="D2" s="184"/>
      <c r="E2" s="184"/>
      <c r="F2" s="184"/>
      <c r="G2" s="184"/>
      <c r="H2" s="184"/>
      <c r="I2" s="184"/>
      <c r="J2" s="184"/>
      <c r="K2" s="184"/>
      <c r="L2" s="184"/>
      <c r="M2" s="184"/>
      <c r="N2" s="184"/>
      <c r="O2" s="200"/>
      <c r="P2" s="200"/>
      <c r="Q2" s="200"/>
      <c r="R2" s="200"/>
      <c r="S2" s="200"/>
    </row>
    <row r="3" ht="18.75" customHeight="1" spans="1:19">
      <c r="A3" s="42" t="str">
        <f>"单位名称："&amp;"永德县小勐统镇中心校"</f>
        <v>单位名称：永德县小勐统镇中心校</v>
      </c>
      <c r="B3" s="95"/>
      <c r="C3" s="95"/>
      <c r="D3" s="95"/>
      <c r="E3" s="95"/>
      <c r="F3" s="95"/>
      <c r="G3" s="95"/>
      <c r="H3" s="95"/>
      <c r="I3" s="95"/>
      <c r="J3" s="73"/>
      <c r="K3" s="95"/>
      <c r="L3" s="95"/>
      <c r="M3" s="95"/>
      <c r="N3" s="95"/>
      <c r="O3" s="73"/>
      <c r="P3" s="73"/>
      <c r="Q3" s="73"/>
      <c r="R3" s="73"/>
      <c r="S3" s="38" t="s">
        <v>1</v>
      </c>
    </row>
    <row r="4" ht="18.75" customHeight="1" spans="1:19">
      <c r="A4" s="185" t="s">
        <v>54</v>
      </c>
      <c r="B4" s="186" t="s">
        <v>55</v>
      </c>
      <c r="C4" s="186" t="s">
        <v>56</v>
      </c>
      <c r="D4" s="187" t="s">
        <v>57</v>
      </c>
      <c r="E4" s="188"/>
      <c r="F4" s="188"/>
      <c r="G4" s="188"/>
      <c r="H4" s="188"/>
      <c r="I4" s="188"/>
      <c r="J4" s="201"/>
      <c r="K4" s="188"/>
      <c r="L4" s="188"/>
      <c r="M4" s="188"/>
      <c r="N4" s="202"/>
      <c r="O4" s="187" t="s">
        <v>46</v>
      </c>
      <c r="P4" s="187"/>
      <c r="Q4" s="187"/>
      <c r="R4" s="187"/>
      <c r="S4" s="205"/>
    </row>
    <row r="5" ht="18.75" customHeight="1" spans="1:19">
      <c r="A5" s="189"/>
      <c r="B5" s="190"/>
      <c r="C5" s="190"/>
      <c r="D5" s="191" t="s">
        <v>58</v>
      </c>
      <c r="E5" s="191" t="s">
        <v>59</v>
      </c>
      <c r="F5" s="191" t="s">
        <v>60</v>
      </c>
      <c r="G5" s="191" t="s">
        <v>61</v>
      </c>
      <c r="H5" s="191" t="s">
        <v>62</v>
      </c>
      <c r="I5" s="203" t="s">
        <v>63</v>
      </c>
      <c r="J5" s="203"/>
      <c r="K5" s="203"/>
      <c r="L5" s="203"/>
      <c r="M5" s="203"/>
      <c r="N5" s="194"/>
      <c r="O5" s="191" t="s">
        <v>58</v>
      </c>
      <c r="P5" s="191" t="s">
        <v>59</v>
      </c>
      <c r="Q5" s="191" t="s">
        <v>60</v>
      </c>
      <c r="R5" s="191" t="s">
        <v>61</v>
      </c>
      <c r="S5" s="191" t="s">
        <v>64</v>
      </c>
    </row>
    <row r="6" ht="18.75" customHeight="1" spans="1:19">
      <c r="A6" s="192"/>
      <c r="B6" s="193"/>
      <c r="C6" s="193"/>
      <c r="D6" s="194"/>
      <c r="E6" s="194"/>
      <c r="F6" s="194"/>
      <c r="G6" s="194"/>
      <c r="H6" s="194"/>
      <c r="I6" s="193" t="s">
        <v>58</v>
      </c>
      <c r="J6" s="193" t="s">
        <v>65</v>
      </c>
      <c r="K6" s="193" t="s">
        <v>66</v>
      </c>
      <c r="L6" s="193" t="s">
        <v>67</v>
      </c>
      <c r="M6" s="193" t="s">
        <v>68</v>
      </c>
      <c r="N6" s="193" t="s">
        <v>69</v>
      </c>
      <c r="O6" s="204"/>
      <c r="P6" s="204"/>
      <c r="Q6" s="204"/>
      <c r="R6" s="204"/>
      <c r="S6" s="194"/>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95" t="s">
        <v>70</v>
      </c>
      <c r="B8" s="196" t="s">
        <v>71</v>
      </c>
      <c r="C8" s="23">
        <v>49924245.99</v>
      </c>
      <c r="D8" s="23">
        <v>49336347.81</v>
      </c>
      <c r="E8" s="23">
        <v>39292397.81</v>
      </c>
      <c r="F8" s="23"/>
      <c r="G8" s="23"/>
      <c r="H8" s="23"/>
      <c r="I8" s="23">
        <v>10043950</v>
      </c>
      <c r="J8" s="23"/>
      <c r="K8" s="23"/>
      <c r="L8" s="23"/>
      <c r="M8" s="23"/>
      <c r="N8" s="23">
        <v>10043950</v>
      </c>
      <c r="O8" s="23">
        <v>587898.18</v>
      </c>
      <c r="P8" s="23"/>
      <c r="Q8" s="23"/>
      <c r="R8" s="23"/>
      <c r="S8" s="23">
        <v>587898.18</v>
      </c>
    </row>
    <row r="9" ht="18.75" customHeight="1" spans="1:19">
      <c r="A9" s="197" t="s">
        <v>56</v>
      </c>
      <c r="B9" s="198"/>
      <c r="C9" s="23">
        <v>49924245.99</v>
      </c>
      <c r="D9" s="23">
        <v>49336347.81</v>
      </c>
      <c r="E9" s="23">
        <v>39292397.81</v>
      </c>
      <c r="F9" s="23"/>
      <c r="G9" s="23"/>
      <c r="H9" s="23"/>
      <c r="I9" s="23">
        <v>10043950</v>
      </c>
      <c r="J9" s="23"/>
      <c r="K9" s="23"/>
      <c r="L9" s="23"/>
      <c r="M9" s="23"/>
      <c r="N9" s="23">
        <v>10043950</v>
      </c>
      <c r="O9" s="23">
        <v>587898.18</v>
      </c>
      <c r="P9" s="23"/>
      <c r="Q9" s="23"/>
      <c r="R9" s="23"/>
      <c r="S9" s="23">
        <v>587898.18</v>
      </c>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89583333333333" right="0.389583333333333" top="0.509722222222222" bottom="0.509722222222222" header="0.309722222222222" footer="0.309722222222222"/>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6"/>
  <sheetViews>
    <sheetView showZeros="0" workbookViewId="0">
      <selection activeCell="A1" sqref="A1"/>
    </sheetView>
  </sheetViews>
  <sheetFormatPr defaultColWidth="9.14285714285714" defaultRowHeight="14.25" customHeight="1"/>
  <cols>
    <col min="1" max="1" width="14.2761904761905"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173"/>
      <c r="E1" s="1"/>
      <c r="F1" s="1"/>
      <c r="G1" s="1"/>
      <c r="H1" s="173"/>
      <c r="I1" s="1"/>
      <c r="J1" s="173"/>
      <c r="K1" s="1"/>
      <c r="L1" s="1"/>
      <c r="M1" s="1"/>
      <c r="N1" s="1"/>
      <c r="O1" s="40" t="s">
        <v>72</v>
      </c>
    </row>
    <row r="2" ht="42" customHeight="1" spans="1:15">
      <c r="A2" s="5" t="str">
        <f>"2025"&amp;"年部门支出预算表"</f>
        <v>2025年部门支出预算表</v>
      </c>
      <c r="B2" s="174"/>
      <c r="C2" s="174"/>
      <c r="D2" s="174"/>
      <c r="E2" s="174"/>
      <c r="F2" s="174"/>
      <c r="G2" s="174"/>
      <c r="H2" s="174"/>
      <c r="I2" s="174"/>
      <c r="J2" s="174"/>
      <c r="K2" s="174"/>
      <c r="L2" s="174"/>
      <c r="M2" s="174"/>
      <c r="N2" s="174"/>
      <c r="O2" s="174"/>
    </row>
    <row r="3" ht="18.75" customHeight="1" spans="1:15">
      <c r="A3" s="175" t="str">
        <f>"单位名称："&amp;"永德县小勐统镇中心校"</f>
        <v>单位名称：永德县小勐统镇中心校</v>
      </c>
      <c r="B3" s="176"/>
      <c r="C3" s="64"/>
      <c r="D3" s="29"/>
      <c r="E3" s="64"/>
      <c r="F3" s="64"/>
      <c r="G3" s="64"/>
      <c r="H3" s="29"/>
      <c r="I3" s="64"/>
      <c r="J3" s="29"/>
      <c r="K3" s="64"/>
      <c r="L3" s="64"/>
      <c r="M3" s="183"/>
      <c r="N3" s="183"/>
      <c r="O3" s="40" t="s">
        <v>1</v>
      </c>
    </row>
    <row r="4" ht="18.75" customHeight="1" spans="1:15">
      <c r="A4" s="10" t="s">
        <v>73</v>
      </c>
      <c r="B4" s="10" t="s">
        <v>74</v>
      </c>
      <c r="C4" s="10" t="s">
        <v>56</v>
      </c>
      <c r="D4" s="12" t="s">
        <v>59</v>
      </c>
      <c r="E4" s="76" t="s">
        <v>75</v>
      </c>
      <c r="F4" s="139" t="s">
        <v>76</v>
      </c>
      <c r="G4" s="10" t="s">
        <v>60</v>
      </c>
      <c r="H4" s="10" t="s">
        <v>61</v>
      </c>
      <c r="I4" s="10" t="s">
        <v>77</v>
      </c>
      <c r="J4" s="12" t="s">
        <v>78</v>
      </c>
      <c r="K4" s="13"/>
      <c r="L4" s="13"/>
      <c r="M4" s="13"/>
      <c r="N4" s="13"/>
      <c r="O4" s="14"/>
    </row>
    <row r="5" ht="30" customHeight="1" spans="1:15">
      <c r="A5" s="18"/>
      <c r="B5" s="18"/>
      <c r="C5" s="18"/>
      <c r="D5" s="68" t="s">
        <v>58</v>
      </c>
      <c r="E5" s="94" t="s">
        <v>75</v>
      </c>
      <c r="F5" s="94" t="s">
        <v>76</v>
      </c>
      <c r="G5" s="18"/>
      <c r="H5" s="18"/>
      <c r="I5" s="18"/>
      <c r="J5" s="68" t="s">
        <v>58</v>
      </c>
      <c r="K5" s="47" t="s">
        <v>79</v>
      </c>
      <c r="L5" s="47" t="s">
        <v>80</v>
      </c>
      <c r="M5" s="47" t="s">
        <v>81</v>
      </c>
      <c r="N5" s="47" t="s">
        <v>82</v>
      </c>
      <c r="O5" s="47" t="s">
        <v>83</v>
      </c>
    </row>
    <row r="6" ht="18.75" customHeight="1" spans="1:15">
      <c r="A6" s="117">
        <v>1</v>
      </c>
      <c r="B6" s="117">
        <v>2</v>
      </c>
      <c r="C6" s="68">
        <v>3</v>
      </c>
      <c r="D6" s="68">
        <v>4</v>
      </c>
      <c r="E6" s="68">
        <v>5</v>
      </c>
      <c r="F6" s="68">
        <v>6</v>
      </c>
      <c r="G6" s="68">
        <v>7</v>
      </c>
      <c r="H6" s="68">
        <v>8</v>
      </c>
      <c r="I6" s="68">
        <v>9</v>
      </c>
      <c r="J6" s="68">
        <v>10</v>
      </c>
      <c r="K6" s="68">
        <v>11</v>
      </c>
      <c r="L6" s="68">
        <v>12</v>
      </c>
      <c r="M6" s="68">
        <v>13</v>
      </c>
      <c r="N6" s="68">
        <v>14</v>
      </c>
      <c r="O6" s="68">
        <v>15</v>
      </c>
    </row>
    <row r="7" ht="18.75" customHeight="1" spans="1:15">
      <c r="A7" s="134" t="s">
        <v>84</v>
      </c>
      <c r="B7" s="162" t="s">
        <v>85</v>
      </c>
      <c r="C7" s="23">
        <v>40339051.69</v>
      </c>
      <c r="D7" s="23">
        <v>29707203.51</v>
      </c>
      <c r="E7" s="23">
        <v>28545372.15</v>
      </c>
      <c r="F7" s="23">
        <v>1161831.36</v>
      </c>
      <c r="G7" s="23"/>
      <c r="H7" s="23"/>
      <c r="I7" s="23"/>
      <c r="J7" s="23">
        <v>10631848.18</v>
      </c>
      <c r="K7" s="23"/>
      <c r="L7" s="23"/>
      <c r="M7" s="23"/>
      <c r="N7" s="23"/>
      <c r="O7" s="23">
        <v>10631848.18</v>
      </c>
    </row>
    <row r="8" ht="18.75" customHeight="1" spans="1:15">
      <c r="A8" s="177" t="s">
        <v>86</v>
      </c>
      <c r="B8" s="213" t="s">
        <v>87</v>
      </c>
      <c r="C8" s="23">
        <v>40333705.69</v>
      </c>
      <c r="D8" s="23">
        <v>29701857.51</v>
      </c>
      <c r="E8" s="23">
        <v>28545372.15</v>
      </c>
      <c r="F8" s="23">
        <v>1156485.36</v>
      </c>
      <c r="G8" s="23"/>
      <c r="H8" s="23"/>
      <c r="I8" s="23"/>
      <c r="J8" s="23">
        <v>10631848.18</v>
      </c>
      <c r="K8" s="23"/>
      <c r="L8" s="23"/>
      <c r="M8" s="23"/>
      <c r="N8" s="23"/>
      <c r="O8" s="23">
        <v>10631848.18</v>
      </c>
    </row>
    <row r="9" ht="18.75" customHeight="1" spans="1:15">
      <c r="A9" s="179" t="s">
        <v>88</v>
      </c>
      <c r="B9" s="214" t="s">
        <v>89</v>
      </c>
      <c r="C9" s="23">
        <v>825851.4</v>
      </c>
      <c r="D9" s="23">
        <v>825851.4</v>
      </c>
      <c r="E9" s="23"/>
      <c r="F9" s="23">
        <v>825851.4</v>
      </c>
      <c r="G9" s="23"/>
      <c r="H9" s="23"/>
      <c r="I9" s="23"/>
      <c r="J9" s="23"/>
      <c r="K9" s="23"/>
      <c r="L9" s="23"/>
      <c r="M9" s="23"/>
      <c r="N9" s="23"/>
      <c r="O9" s="23"/>
    </row>
    <row r="10" ht="18.75" customHeight="1" spans="1:15">
      <c r="A10" s="179" t="s">
        <v>90</v>
      </c>
      <c r="B10" s="214" t="s">
        <v>91</v>
      </c>
      <c r="C10" s="23">
        <v>39507854.29</v>
      </c>
      <c r="D10" s="23">
        <v>28876006.11</v>
      </c>
      <c r="E10" s="23">
        <v>28545372.15</v>
      </c>
      <c r="F10" s="23">
        <v>330633.96</v>
      </c>
      <c r="G10" s="23"/>
      <c r="H10" s="23"/>
      <c r="I10" s="23"/>
      <c r="J10" s="23">
        <v>10631848.18</v>
      </c>
      <c r="K10" s="23"/>
      <c r="L10" s="23"/>
      <c r="M10" s="23"/>
      <c r="N10" s="23"/>
      <c r="O10" s="23">
        <v>10631848.18</v>
      </c>
    </row>
    <row r="11" ht="18.75" customHeight="1" spans="1:15">
      <c r="A11" s="177" t="s">
        <v>92</v>
      </c>
      <c r="B11" s="213" t="s">
        <v>93</v>
      </c>
      <c r="C11" s="23">
        <v>5346</v>
      </c>
      <c r="D11" s="23">
        <v>5346</v>
      </c>
      <c r="E11" s="23"/>
      <c r="F11" s="23">
        <v>5346</v>
      </c>
      <c r="G11" s="23"/>
      <c r="H11" s="23"/>
      <c r="I11" s="23"/>
      <c r="J11" s="23"/>
      <c r="K11" s="23"/>
      <c r="L11" s="23"/>
      <c r="M11" s="23"/>
      <c r="N11" s="23"/>
      <c r="O11" s="23"/>
    </row>
    <row r="12" ht="18.75" customHeight="1" spans="1:15">
      <c r="A12" s="179" t="s">
        <v>94</v>
      </c>
      <c r="B12" s="214" t="s">
        <v>95</v>
      </c>
      <c r="C12" s="23">
        <v>5346</v>
      </c>
      <c r="D12" s="23">
        <v>5346</v>
      </c>
      <c r="E12" s="23"/>
      <c r="F12" s="23">
        <v>5346</v>
      </c>
      <c r="G12" s="23"/>
      <c r="H12" s="23"/>
      <c r="I12" s="23"/>
      <c r="J12" s="23"/>
      <c r="K12" s="23"/>
      <c r="L12" s="23"/>
      <c r="M12" s="23"/>
      <c r="N12" s="23"/>
      <c r="O12" s="23"/>
    </row>
    <row r="13" ht="18.75" customHeight="1" spans="1:15">
      <c r="A13" s="134" t="s">
        <v>96</v>
      </c>
      <c r="B13" s="162" t="s">
        <v>97</v>
      </c>
      <c r="C13" s="23">
        <v>5491055.08</v>
      </c>
      <c r="D13" s="23">
        <v>5491055.08</v>
      </c>
      <c r="E13" s="23">
        <v>5491055.08</v>
      </c>
      <c r="F13" s="23"/>
      <c r="G13" s="23"/>
      <c r="H13" s="23"/>
      <c r="I13" s="23"/>
      <c r="J13" s="23"/>
      <c r="K13" s="23"/>
      <c r="L13" s="23"/>
      <c r="M13" s="23"/>
      <c r="N13" s="23"/>
      <c r="O13" s="23"/>
    </row>
    <row r="14" ht="18.75" customHeight="1" spans="1:15">
      <c r="A14" s="177" t="s">
        <v>98</v>
      </c>
      <c r="B14" s="213" t="s">
        <v>99</v>
      </c>
      <c r="C14" s="23">
        <v>5423265.71</v>
      </c>
      <c r="D14" s="23">
        <v>5423265.71</v>
      </c>
      <c r="E14" s="23">
        <v>5423265.71</v>
      </c>
      <c r="F14" s="23"/>
      <c r="G14" s="23"/>
      <c r="H14" s="23"/>
      <c r="I14" s="23"/>
      <c r="J14" s="23"/>
      <c r="K14" s="23"/>
      <c r="L14" s="23"/>
      <c r="M14" s="23"/>
      <c r="N14" s="23"/>
      <c r="O14" s="23"/>
    </row>
    <row r="15" ht="18.75" customHeight="1" spans="1:15">
      <c r="A15" s="179" t="s">
        <v>100</v>
      </c>
      <c r="B15" s="214" t="s">
        <v>101</v>
      </c>
      <c r="C15" s="23">
        <v>2101119.2</v>
      </c>
      <c r="D15" s="23">
        <v>2101119.2</v>
      </c>
      <c r="E15" s="23">
        <v>2101119.2</v>
      </c>
      <c r="F15" s="23"/>
      <c r="G15" s="23"/>
      <c r="H15" s="23"/>
      <c r="I15" s="23"/>
      <c r="J15" s="23"/>
      <c r="K15" s="23"/>
      <c r="L15" s="23"/>
      <c r="M15" s="23"/>
      <c r="N15" s="23"/>
      <c r="O15" s="23"/>
    </row>
    <row r="16" ht="18.75" customHeight="1" spans="1:15">
      <c r="A16" s="179" t="s">
        <v>102</v>
      </c>
      <c r="B16" s="214" t="s">
        <v>103</v>
      </c>
      <c r="C16" s="23">
        <v>3322146.51</v>
      </c>
      <c r="D16" s="23">
        <v>3322146.51</v>
      </c>
      <c r="E16" s="23">
        <v>3322146.51</v>
      </c>
      <c r="F16" s="23"/>
      <c r="G16" s="23"/>
      <c r="H16" s="23"/>
      <c r="I16" s="23"/>
      <c r="J16" s="23"/>
      <c r="K16" s="23"/>
      <c r="L16" s="23"/>
      <c r="M16" s="23"/>
      <c r="N16" s="23"/>
      <c r="O16" s="23"/>
    </row>
    <row r="17" ht="18.75" customHeight="1" spans="1:15">
      <c r="A17" s="177" t="s">
        <v>104</v>
      </c>
      <c r="B17" s="213" t="s">
        <v>105</v>
      </c>
      <c r="C17" s="23">
        <v>67789.37</v>
      </c>
      <c r="D17" s="23">
        <v>67789.37</v>
      </c>
      <c r="E17" s="23">
        <v>67789.37</v>
      </c>
      <c r="F17" s="23"/>
      <c r="G17" s="23"/>
      <c r="H17" s="23"/>
      <c r="I17" s="23"/>
      <c r="J17" s="23"/>
      <c r="K17" s="23"/>
      <c r="L17" s="23"/>
      <c r="M17" s="23"/>
      <c r="N17" s="23"/>
      <c r="O17" s="23"/>
    </row>
    <row r="18" ht="18.75" customHeight="1" spans="1:15">
      <c r="A18" s="179" t="s">
        <v>106</v>
      </c>
      <c r="B18" s="214" t="s">
        <v>107</v>
      </c>
      <c r="C18" s="23">
        <v>67789.37</v>
      </c>
      <c r="D18" s="23">
        <v>67789.37</v>
      </c>
      <c r="E18" s="23">
        <v>67789.37</v>
      </c>
      <c r="F18" s="23"/>
      <c r="G18" s="23"/>
      <c r="H18" s="23"/>
      <c r="I18" s="23"/>
      <c r="J18" s="23"/>
      <c r="K18" s="23"/>
      <c r="L18" s="23"/>
      <c r="M18" s="23"/>
      <c r="N18" s="23"/>
      <c r="O18" s="23"/>
    </row>
    <row r="19" ht="18.75" customHeight="1" spans="1:15">
      <c r="A19" s="134" t="s">
        <v>108</v>
      </c>
      <c r="B19" s="162" t="s">
        <v>109</v>
      </c>
      <c r="C19" s="23">
        <v>1602529.34</v>
      </c>
      <c r="D19" s="23">
        <v>1602529.34</v>
      </c>
      <c r="E19" s="23">
        <v>1602529.34</v>
      </c>
      <c r="F19" s="23"/>
      <c r="G19" s="23"/>
      <c r="H19" s="23"/>
      <c r="I19" s="23"/>
      <c r="J19" s="23"/>
      <c r="K19" s="23"/>
      <c r="L19" s="23"/>
      <c r="M19" s="23"/>
      <c r="N19" s="23"/>
      <c r="O19" s="23"/>
    </row>
    <row r="20" ht="18.75" customHeight="1" spans="1:15">
      <c r="A20" s="177" t="s">
        <v>110</v>
      </c>
      <c r="B20" s="213" t="s">
        <v>111</v>
      </c>
      <c r="C20" s="23">
        <v>1602529.34</v>
      </c>
      <c r="D20" s="23">
        <v>1602529.34</v>
      </c>
      <c r="E20" s="23">
        <v>1602529.34</v>
      </c>
      <c r="F20" s="23"/>
      <c r="G20" s="23"/>
      <c r="H20" s="23"/>
      <c r="I20" s="23"/>
      <c r="J20" s="23"/>
      <c r="K20" s="23"/>
      <c r="L20" s="23"/>
      <c r="M20" s="23"/>
      <c r="N20" s="23"/>
      <c r="O20" s="23"/>
    </row>
    <row r="21" ht="18.75" customHeight="1" spans="1:15">
      <c r="A21" s="179" t="s">
        <v>112</v>
      </c>
      <c r="B21" s="214" t="s">
        <v>113</v>
      </c>
      <c r="C21" s="23">
        <v>1474202.51</v>
      </c>
      <c r="D21" s="23">
        <v>1474202.51</v>
      </c>
      <c r="E21" s="23">
        <v>1474202.51</v>
      </c>
      <c r="F21" s="23"/>
      <c r="G21" s="23"/>
      <c r="H21" s="23"/>
      <c r="I21" s="23"/>
      <c r="J21" s="23"/>
      <c r="K21" s="23"/>
      <c r="L21" s="23"/>
      <c r="M21" s="23"/>
      <c r="N21" s="23"/>
      <c r="O21" s="23"/>
    </row>
    <row r="22" ht="18.75" customHeight="1" spans="1:15">
      <c r="A22" s="179" t="s">
        <v>114</v>
      </c>
      <c r="B22" s="214" t="s">
        <v>115</v>
      </c>
      <c r="C22" s="23">
        <v>128326.83</v>
      </c>
      <c r="D22" s="23">
        <v>128326.83</v>
      </c>
      <c r="E22" s="23">
        <v>128326.83</v>
      </c>
      <c r="F22" s="23"/>
      <c r="G22" s="23"/>
      <c r="H22" s="23"/>
      <c r="I22" s="23"/>
      <c r="J22" s="23"/>
      <c r="K22" s="23"/>
      <c r="L22" s="23"/>
      <c r="M22" s="23"/>
      <c r="N22" s="23"/>
      <c r="O22" s="23"/>
    </row>
    <row r="23" ht="18.75" customHeight="1" spans="1:15">
      <c r="A23" s="134" t="s">
        <v>116</v>
      </c>
      <c r="B23" s="162" t="s">
        <v>117</v>
      </c>
      <c r="C23" s="23">
        <v>2491609.88</v>
      </c>
      <c r="D23" s="23">
        <v>2491609.88</v>
      </c>
      <c r="E23" s="23">
        <v>2491609.88</v>
      </c>
      <c r="F23" s="23"/>
      <c r="G23" s="23"/>
      <c r="H23" s="23"/>
      <c r="I23" s="23"/>
      <c r="J23" s="23"/>
      <c r="K23" s="23"/>
      <c r="L23" s="23"/>
      <c r="M23" s="23"/>
      <c r="N23" s="23"/>
      <c r="O23" s="23"/>
    </row>
    <row r="24" ht="18.75" customHeight="1" spans="1:15">
      <c r="A24" s="177" t="s">
        <v>118</v>
      </c>
      <c r="B24" s="213" t="s">
        <v>119</v>
      </c>
      <c r="C24" s="23">
        <v>2491609.88</v>
      </c>
      <c r="D24" s="23">
        <v>2491609.88</v>
      </c>
      <c r="E24" s="23">
        <v>2491609.88</v>
      </c>
      <c r="F24" s="23"/>
      <c r="G24" s="23"/>
      <c r="H24" s="23"/>
      <c r="I24" s="23"/>
      <c r="J24" s="23"/>
      <c r="K24" s="23"/>
      <c r="L24" s="23"/>
      <c r="M24" s="23"/>
      <c r="N24" s="23"/>
      <c r="O24" s="23"/>
    </row>
    <row r="25" ht="18.75" customHeight="1" spans="1:15">
      <c r="A25" s="179" t="s">
        <v>120</v>
      </c>
      <c r="B25" s="214" t="s">
        <v>121</v>
      </c>
      <c r="C25" s="23">
        <v>2491609.88</v>
      </c>
      <c r="D25" s="23">
        <v>2491609.88</v>
      </c>
      <c r="E25" s="23">
        <v>2491609.88</v>
      </c>
      <c r="F25" s="23"/>
      <c r="G25" s="23"/>
      <c r="H25" s="23"/>
      <c r="I25" s="23"/>
      <c r="J25" s="23"/>
      <c r="K25" s="23"/>
      <c r="L25" s="23"/>
      <c r="M25" s="23"/>
      <c r="N25" s="23"/>
      <c r="O25" s="23"/>
    </row>
    <row r="26" ht="18.75" customHeight="1" spans="1:15">
      <c r="A26" s="181" t="s">
        <v>122</v>
      </c>
      <c r="B26" s="182" t="s">
        <v>122</v>
      </c>
      <c r="C26" s="23">
        <v>49924245.99</v>
      </c>
      <c r="D26" s="23">
        <v>39292397.81</v>
      </c>
      <c r="E26" s="23">
        <v>38130566.45</v>
      </c>
      <c r="F26" s="23">
        <v>1161831.36</v>
      </c>
      <c r="G26" s="23"/>
      <c r="H26" s="23"/>
      <c r="I26" s="23"/>
      <c r="J26" s="23">
        <v>10631848.18</v>
      </c>
      <c r="K26" s="23"/>
      <c r="L26" s="23"/>
      <c r="M26" s="23"/>
      <c r="N26" s="23"/>
      <c r="O26" s="23">
        <v>10631848.18</v>
      </c>
    </row>
  </sheetData>
  <mergeCells count="11">
    <mergeCell ref="A2:O2"/>
    <mergeCell ref="A3:L3"/>
    <mergeCell ref="D4:F4"/>
    <mergeCell ref="J4:O4"/>
    <mergeCell ref="A26:B26"/>
    <mergeCell ref="A4:A5"/>
    <mergeCell ref="B4:B5"/>
    <mergeCell ref="C4:C5"/>
    <mergeCell ref="G4:G5"/>
    <mergeCell ref="H4:H5"/>
    <mergeCell ref="I4:I5"/>
  </mergeCells>
  <printOptions horizontalCentered="1"/>
  <pageMargins left="0.389583333333333" right="0.389583333333333" top="0.509722222222222" bottom="0.509722222222222" header="0.309722222222222" footer="0.309722222222222"/>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topLeftCell="A14" workbookViewId="0">
      <selection activeCell="A1" sqref="A1"/>
    </sheetView>
  </sheetViews>
  <sheetFormatPr defaultColWidth="9.14285714285714" defaultRowHeight="14.25" customHeight="1" outlineLevelCol="3"/>
  <cols>
    <col min="1" max="1" width="39.2761904761905" customWidth="1"/>
    <col min="2" max="2" width="30.847619047619" customWidth="1"/>
    <col min="3" max="3" width="35.847619047619" customWidth="1"/>
    <col min="4" max="4" width="29.847619047619" customWidth="1"/>
  </cols>
  <sheetData>
    <row r="1" ht="15" customHeight="1" spans="1:4">
      <c r="A1" s="1"/>
      <c r="B1" s="1"/>
      <c r="C1" s="1"/>
      <c r="D1" s="40" t="s">
        <v>123</v>
      </c>
    </row>
    <row r="2" ht="36" customHeight="1" spans="1:4">
      <c r="A2" s="5" t="str">
        <f>"2025"&amp;"年部门财政拨款收支预算总表"</f>
        <v>2025年部门财政拨款收支预算总表</v>
      </c>
      <c r="B2" s="160"/>
      <c r="C2" s="160"/>
      <c r="D2" s="160"/>
    </row>
    <row r="3" ht="18.75" customHeight="1" spans="1:4">
      <c r="A3" s="7" t="str">
        <f>"单位名称："&amp;"永德县小勐统镇中心校"</f>
        <v>单位名称：永德县小勐统镇中心校</v>
      </c>
      <c r="B3" s="161"/>
      <c r="C3" s="161"/>
      <c r="D3" s="40" t="s">
        <v>1</v>
      </c>
    </row>
    <row r="4" ht="18.75" customHeight="1" spans="1:4">
      <c r="A4" s="12" t="s">
        <v>2</v>
      </c>
      <c r="B4" s="14"/>
      <c r="C4" s="12" t="s">
        <v>3</v>
      </c>
      <c r="D4" s="14"/>
    </row>
    <row r="5" ht="18.75" customHeight="1" spans="1:4">
      <c r="A5" s="30" t="s">
        <v>4</v>
      </c>
      <c r="B5" s="107" t="str">
        <f>"2025"&amp;"年预算数"</f>
        <v>2025年预算数</v>
      </c>
      <c r="C5" s="30" t="s">
        <v>124</v>
      </c>
      <c r="D5" s="107" t="str">
        <f>"2025"&amp;"年预算数"</f>
        <v>2025年预算数</v>
      </c>
    </row>
    <row r="6" ht="18.75" customHeight="1" spans="1:4">
      <c r="A6" s="32"/>
      <c r="B6" s="18"/>
      <c r="C6" s="32"/>
      <c r="D6" s="18"/>
    </row>
    <row r="7" ht="18.75" customHeight="1" spans="1:4">
      <c r="A7" s="162" t="s">
        <v>125</v>
      </c>
      <c r="B7" s="23">
        <v>39292397.81</v>
      </c>
      <c r="C7" s="22" t="s">
        <v>126</v>
      </c>
      <c r="D7" s="23">
        <v>39292397.81</v>
      </c>
    </row>
    <row r="8" ht="18.75" customHeight="1" spans="1:4">
      <c r="A8" s="163" t="s">
        <v>127</v>
      </c>
      <c r="B8" s="23">
        <v>39292397.81</v>
      </c>
      <c r="C8" s="22" t="s">
        <v>128</v>
      </c>
      <c r="D8" s="23"/>
    </row>
    <row r="9" ht="18.75" customHeight="1" spans="1:4">
      <c r="A9" s="163" t="s">
        <v>129</v>
      </c>
      <c r="B9" s="23"/>
      <c r="C9" s="22" t="s">
        <v>130</v>
      </c>
      <c r="D9" s="23"/>
    </row>
    <row r="10" ht="18.75" customHeight="1" spans="1:4">
      <c r="A10" s="163" t="s">
        <v>131</v>
      </c>
      <c r="B10" s="23"/>
      <c r="C10" s="22" t="s">
        <v>132</v>
      </c>
      <c r="D10" s="23"/>
    </row>
    <row r="11" ht="18.75" customHeight="1" spans="1:4">
      <c r="A11" s="164" t="s">
        <v>133</v>
      </c>
      <c r="B11" s="23"/>
      <c r="C11" s="165" t="s">
        <v>134</v>
      </c>
      <c r="D11" s="23"/>
    </row>
    <row r="12" ht="18.75" customHeight="1" spans="1:4">
      <c r="A12" s="166" t="s">
        <v>127</v>
      </c>
      <c r="B12" s="23"/>
      <c r="C12" s="167" t="s">
        <v>135</v>
      </c>
      <c r="D12" s="23">
        <v>29707203.51</v>
      </c>
    </row>
    <row r="13" ht="18.75" customHeight="1" spans="1:4">
      <c r="A13" s="166" t="s">
        <v>129</v>
      </c>
      <c r="B13" s="23"/>
      <c r="C13" s="167" t="s">
        <v>136</v>
      </c>
      <c r="D13" s="23"/>
    </row>
    <row r="14" ht="18.75" customHeight="1" spans="1:4">
      <c r="A14" s="166" t="s">
        <v>131</v>
      </c>
      <c r="B14" s="23"/>
      <c r="C14" s="167" t="s">
        <v>137</v>
      </c>
      <c r="D14" s="23"/>
    </row>
    <row r="15" ht="18.75" customHeight="1" spans="1:4">
      <c r="A15" s="166" t="s">
        <v>26</v>
      </c>
      <c r="B15" s="23"/>
      <c r="C15" s="167" t="s">
        <v>138</v>
      </c>
      <c r="D15" s="23">
        <v>5491055.08</v>
      </c>
    </row>
    <row r="16" ht="18.75" customHeight="1" spans="1:4">
      <c r="A16" s="166" t="s">
        <v>26</v>
      </c>
      <c r="B16" s="23" t="s">
        <v>26</v>
      </c>
      <c r="C16" s="167" t="s">
        <v>139</v>
      </c>
      <c r="D16" s="23">
        <v>1602529.34</v>
      </c>
    </row>
    <row r="17" ht="18.75" customHeight="1" spans="1:4">
      <c r="A17" s="168" t="s">
        <v>26</v>
      </c>
      <c r="B17" s="23" t="s">
        <v>26</v>
      </c>
      <c r="C17" s="167" t="s">
        <v>140</v>
      </c>
      <c r="D17" s="23"/>
    </row>
    <row r="18" ht="18.75" customHeight="1" spans="1:4">
      <c r="A18" s="168" t="s">
        <v>26</v>
      </c>
      <c r="B18" s="23" t="s">
        <v>26</v>
      </c>
      <c r="C18" s="167" t="s">
        <v>141</v>
      </c>
      <c r="D18" s="23"/>
    </row>
    <row r="19" ht="18.75" customHeight="1" spans="1:4">
      <c r="A19" s="169" t="s">
        <v>26</v>
      </c>
      <c r="B19" s="23" t="s">
        <v>26</v>
      </c>
      <c r="C19" s="167" t="s">
        <v>142</v>
      </c>
      <c r="D19" s="23"/>
    </row>
    <row r="20" ht="18.75" customHeight="1" spans="1:4">
      <c r="A20" s="169" t="s">
        <v>26</v>
      </c>
      <c r="B20" s="23" t="s">
        <v>26</v>
      </c>
      <c r="C20" s="167" t="s">
        <v>143</v>
      </c>
      <c r="D20" s="23"/>
    </row>
    <row r="21" ht="18.75" customHeight="1" spans="1:4">
      <c r="A21" s="169" t="s">
        <v>26</v>
      </c>
      <c r="B21" s="23" t="s">
        <v>26</v>
      </c>
      <c r="C21" s="167" t="s">
        <v>144</v>
      </c>
      <c r="D21" s="23"/>
    </row>
    <row r="22" ht="18.75" customHeight="1" spans="1:4">
      <c r="A22" s="169" t="s">
        <v>26</v>
      </c>
      <c r="B22" s="23" t="s">
        <v>26</v>
      </c>
      <c r="C22" s="167" t="s">
        <v>145</v>
      </c>
      <c r="D22" s="23"/>
    </row>
    <row r="23" ht="18.75" customHeight="1" spans="1:4">
      <c r="A23" s="169" t="s">
        <v>26</v>
      </c>
      <c r="B23" s="23" t="s">
        <v>26</v>
      </c>
      <c r="C23" s="167" t="s">
        <v>146</v>
      </c>
      <c r="D23" s="23"/>
    </row>
    <row r="24" ht="18.75" customHeight="1" spans="1:4">
      <c r="A24" s="169" t="s">
        <v>26</v>
      </c>
      <c r="B24" s="23" t="s">
        <v>26</v>
      </c>
      <c r="C24" s="167" t="s">
        <v>147</v>
      </c>
      <c r="D24" s="23"/>
    </row>
    <row r="25" ht="18.75" customHeight="1" spans="1:4">
      <c r="A25" s="169" t="s">
        <v>26</v>
      </c>
      <c r="B25" s="23" t="s">
        <v>26</v>
      </c>
      <c r="C25" s="167" t="s">
        <v>148</v>
      </c>
      <c r="D25" s="23"/>
    </row>
    <row r="26" ht="18.75" customHeight="1" spans="1:4">
      <c r="A26" s="169" t="s">
        <v>26</v>
      </c>
      <c r="B26" s="23" t="s">
        <v>26</v>
      </c>
      <c r="C26" s="167" t="s">
        <v>149</v>
      </c>
      <c r="D26" s="23">
        <v>2491609.88</v>
      </c>
    </row>
    <row r="27" ht="18.75" customHeight="1" spans="1:4">
      <c r="A27" s="169" t="s">
        <v>26</v>
      </c>
      <c r="B27" s="23" t="s">
        <v>26</v>
      </c>
      <c r="C27" s="167" t="s">
        <v>150</v>
      </c>
      <c r="D27" s="23"/>
    </row>
    <row r="28" ht="18.75" customHeight="1" spans="1:4">
      <c r="A28" s="169" t="s">
        <v>26</v>
      </c>
      <c r="B28" s="23" t="s">
        <v>26</v>
      </c>
      <c r="C28" s="167" t="s">
        <v>151</v>
      </c>
      <c r="D28" s="23"/>
    </row>
    <row r="29" ht="18.75" customHeight="1" spans="1:4">
      <c r="A29" s="169" t="s">
        <v>26</v>
      </c>
      <c r="B29" s="23" t="s">
        <v>26</v>
      </c>
      <c r="C29" s="167" t="s">
        <v>152</v>
      </c>
      <c r="D29" s="23"/>
    </row>
    <row r="30" ht="18.75" customHeight="1" spans="1:4">
      <c r="A30" s="169" t="s">
        <v>26</v>
      </c>
      <c r="B30" s="23" t="s">
        <v>26</v>
      </c>
      <c r="C30" s="167" t="s">
        <v>153</v>
      </c>
      <c r="D30" s="23"/>
    </row>
    <row r="31" ht="18.75" customHeight="1" spans="1:4">
      <c r="A31" s="170" t="s">
        <v>26</v>
      </c>
      <c r="B31" s="23" t="s">
        <v>26</v>
      </c>
      <c r="C31" s="167" t="s">
        <v>154</v>
      </c>
      <c r="D31" s="23"/>
    </row>
    <row r="32" ht="18.75" customHeight="1" spans="1:4">
      <c r="A32" s="170" t="s">
        <v>26</v>
      </c>
      <c r="B32" s="23" t="s">
        <v>26</v>
      </c>
      <c r="C32" s="167" t="s">
        <v>155</v>
      </c>
      <c r="D32" s="23"/>
    </row>
    <row r="33" ht="18.75" customHeight="1" spans="1:4">
      <c r="A33" s="170" t="s">
        <v>26</v>
      </c>
      <c r="B33" s="23" t="s">
        <v>26</v>
      </c>
      <c r="C33" s="167" t="s">
        <v>156</v>
      </c>
      <c r="D33" s="23"/>
    </row>
    <row r="34" ht="18.75" customHeight="1" spans="1:4">
      <c r="A34" s="170"/>
      <c r="B34" s="23"/>
      <c r="C34" s="167" t="s">
        <v>157</v>
      </c>
      <c r="D34" s="23"/>
    </row>
    <row r="35" ht="18.75" customHeight="1" spans="1:4">
      <c r="A35" s="170" t="s">
        <v>26</v>
      </c>
      <c r="B35" s="23" t="s">
        <v>26</v>
      </c>
      <c r="C35" s="167" t="s">
        <v>158</v>
      </c>
      <c r="D35" s="23"/>
    </row>
    <row r="36" ht="18.75" customHeight="1" spans="1:4">
      <c r="A36" s="57" t="s">
        <v>159</v>
      </c>
      <c r="B36" s="171">
        <v>39292397.81</v>
      </c>
      <c r="C36" s="172" t="s">
        <v>52</v>
      </c>
      <c r="D36" s="171">
        <v>39292397.81</v>
      </c>
    </row>
  </sheetData>
  <mergeCells count="8">
    <mergeCell ref="A2:D2"/>
    <mergeCell ref="A3:B3"/>
    <mergeCell ref="A4:B4"/>
    <mergeCell ref="C4:D4"/>
    <mergeCell ref="A5:A6"/>
    <mergeCell ref="B5:B6"/>
    <mergeCell ref="C5:C6"/>
    <mergeCell ref="D5:D6"/>
  </mergeCells>
  <printOptions horizontalCentered="1"/>
  <pageMargins left="0.389583333333333" right="0.389583333333333" top="0.509722222222222" bottom="0.509722222222222" header="0.309722222222222" footer="0.309722222222222"/>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6"/>
  <sheetViews>
    <sheetView showZeros="0" workbookViewId="0">
      <selection activeCell="A1" sqref="A1"/>
    </sheetView>
  </sheetViews>
  <sheetFormatPr defaultColWidth="9.14285714285714" defaultRowHeight="14.25" customHeight="1" outlineLevelCol="6"/>
  <cols>
    <col min="1" max="1" width="20.1428571428571" customWidth="1"/>
    <col min="2" max="2" width="44" customWidth="1"/>
    <col min="3" max="3" width="24.2761904761905" customWidth="1"/>
    <col min="4" max="4" width="20.4285714285714" customWidth="1"/>
    <col min="5" max="7" width="24.2761904761905" customWidth="1"/>
  </cols>
  <sheetData>
    <row r="1" ht="15" customHeight="1" spans="4:7">
      <c r="D1" s="150"/>
      <c r="F1" s="59"/>
      <c r="G1" s="40" t="s">
        <v>160</v>
      </c>
    </row>
    <row r="2" ht="39" customHeight="1" spans="1:7">
      <c r="A2" s="5" t="str">
        <f>"2025"&amp;"年一般公共预算支出预算表（按功能科目分类）"</f>
        <v>2025年一般公共预算支出预算表（按功能科目分类）</v>
      </c>
      <c r="B2" s="151"/>
      <c r="C2" s="151"/>
      <c r="D2" s="151"/>
      <c r="E2" s="151"/>
      <c r="F2" s="151"/>
      <c r="G2" s="151"/>
    </row>
    <row r="3" ht="18" customHeight="1" spans="1:7">
      <c r="A3" s="152" t="str">
        <f>"单位名称："&amp;"永德县小勐统镇中心校"</f>
        <v>单位名称：永德县小勐统镇中心校</v>
      </c>
      <c r="B3" s="28"/>
      <c r="C3" s="29"/>
      <c r="D3" s="29"/>
      <c r="E3" s="29"/>
      <c r="F3" s="102"/>
      <c r="G3" s="40" t="s">
        <v>1</v>
      </c>
    </row>
    <row r="4" ht="20.25" customHeight="1" spans="1:7">
      <c r="A4" s="153" t="s">
        <v>161</v>
      </c>
      <c r="B4" s="154"/>
      <c r="C4" s="107" t="s">
        <v>56</v>
      </c>
      <c r="D4" s="132" t="s">
        <v>75</v>
      </c>
      <c r="E4" s="13"/>
      <c r="F4" s="14"/>
      <c r="G4" s="125" t="s">
        <v>76</v>
      </c>
    </row>
    <row r="5" ht="20.25" customHeight="1" spans="1:7">
      <c r="A5" s="155" t="s">
        <v>73</v>
      </c>
      <c r="B5" s="155" t="s">
        <v>74</v>
      </c>
      <c r="C5" s="32"/>
      <c r="D5" s="68" t="s">
        <v>58</v>
      </c>
      <c r="E5" s="68" t="s">
        <v>162</v>
      </c>
      <c r="F5" s="68" t="s">
        <v>163</v>
      </c>
      <c r="G5" s="96"/>
    </row>
    <row r="6" ht="19.5" customHeight="1" spans="1:7">
      <c r="A6" s="155" t="s">
        <v>164</v>
      </c>
      <c r="B6" s="155" t="s">
        <v>165</v>
      </c>
      <c r="C6" s="155" t="s">
        <v>166</v>
      </c>
      <c r="D6" s="68">
        <v>4</v>
      </c>
      <c r="E6" s="156" t="s">
        <v>167</v>
      </c>
      <c r="F6" s="156" t="s">
        <v>168</v>
      </c>
      <c r="G6" s="155" t="s">
        <v>169</v>
      </c>
    </row>
    <row r="7" ht="18" customHeight="1" spans="1:7">
      <c r="A7" s="33" t="s">
        <v>84</v>
      </c>
      <c r="B7" s="33" t="s">
        <v>85</v>
      </c>
      <c r="C7" s="23">
        <v>29707203.51</v>
      </c>
      <c r="D7" s="23">
        <v>28545372.15</v>
      </c>
      <c r="E7" s="23">
        <v>28323559.59</v>
      </c>
      <c r="F7" s="23">
        <v>221812.56</v>
      </c>
      <c r="G7" s="23">
        <v>1161831.36</v>
      </c>
    </row>
    <row r="8" ht="18" customHeight="1" spans="1:7">
      <c r="A8" s="118" t="s">
        <v>86</v>
      </c>
      <c r="B8" s="118" t="s">
        <v>87</v>
      </c>
      <c r="C8" s="23">
        <v>29701857.51</v>
      </c>
      <c r="D8" s="23">
        <v>28545372.15</v>
      </c>
      <c r="E8" s="23">
        <v>28323559.59</v>
      </c>
      <c r="F8" s="23">
        <v>221812.56</v>
      </c>
      <c r="G8" s="23">
        <v>1156485.36</v>
      </c>
    </row>
    <row r="9" ht="18" customHeight="1" spans="1:7">
      <c r="A9" s="157" t="s">
        <v>88</v>
      </c>
      <c r="B9" s="157" t="s">
        <v>89</v>
      </c>
      <c r="C9" s="23">
        <v>825851.4</v>
      </c>
      <c r="D9" s="23"/>
      <c r="E9" s="23"/>
      <c r="F9" s="23"/>
      <c r="G9" s="23">
        <v>825851.4</v>
      </c>
    </row>
    <row r="10" ht="18" customHeight="1" spans="1:7">
      <c r="A10" s="157" t="s">
        <v>90</v>
      </c>
      <c r="B10" s="157" t="s">
        <v>91</v>
      </c>
      <c r="C10" s="23">
        <v>28876006.11</v>
      </c>
      <c r="D10" s="23">
        <v>28545372.15</v>
      </c>
      <c r="E10" s="23">
        <v>28323559.59</v>
      </c>
      <c r="F10" s="23">
        <v>221812.56</v>
      </c>
      <c r="G10" s="23">
        <v>330633.96</v>
      </c>
    </row>
    <row r="11" ht="18" customHeight="1" spans="1:7">
      <c r="A11" s="118" t="s">
        <v>92</v>
      </c>
      <c r="B11" s="118" t="s">
        <v>93</v>
      </c>
      <c r="C11" s="23">
        <v>5346</v>
      </c>
      <c r="D11" s="23"/>
      <c r="E11" s="23"/>
      <c r="F11" s="23"/>
      <c r="G11" s="23">
        <v>5346</v>
      </c>
    </row>
    <row r="12" ht="18" customHeight="1" spans="1:7">
      <c r="A12" s="157" t="s">
        <v>94</v>
      </c>
      <c r="B12" s="157" t="s">
        <v>95</v>
      </c>
      <c r="C12" s="23">
        <v>5346</v>
      </c>
      <c r="D12" s="23"/>
      <c r="E12" s="23"/>
      <c r="F12" s="23"/>
      <c r="G12" s="23">
        <v>5346</v>
      </c>
    </row>
    <row r="13" ht="18" customHeight="1" spans="1:7">
      <c r="A13" s="33" t="s">
        <v>96</v>
      </c>
      <c r="B13" s="33" t="s">
        <v>97</v>
      </c>
      <c r="C13" s="23">
        <v>5491055.08</v>
      </c>
      <c r="D13" s="23">
        <v>5491055.08</v>
      </c>
      <c r="E13" s="23">
        <v>5447055.08</v>
      </c>
      <c r="F13" s="23">
        <v>44000</v>
      </c>
      <c r="G13" s="23"/>
    </row>
    <row r="14" ht="18" customHeight="1" spans="1:7">
      <c r="A14" s="118" t="s">
        <v>98</v>
      </c>
      <c r="B14" s="118" t="s">
        <v>99</v>
      </c>
      <c r="C14" s="23">
        <v>5423265.71</v>
      </c>
      <c r="D14" s="23">
        <v>5423265.71</v>
      </c>
      <c r="E14" s="23">
        <v>5379265.71</v>
      </c>
      <c r="F14" s="23">
        <v>44000</v>
      </c>
      <c r="G14" s="23"/>
    </row>
    <row r="15" ht="18" customHeight="1" spans="1:7">
      <c r="A15" s="157" t="s">
        <v>100</v>
      </c>
      <c r="B15" s="157" t="s">
        <v>101</v>
      </c>
      <c r="C15" s="23">
        <v>2101119.2</v>
      </c>
      <c r="D15" s="23">
        <v>2101119.2</v>
      </c>
      <c r="E15" s="23">
        <v>2057119.2</v>
      </c>
      <c r="F15" s="23">
        <v>44000</v>
      </c>
      <c r="G15" s="23"/>
    </row>
    <row r="16" ht="18" customHeight="1" spans="1:7">
      <c r="A16" s="157" t="s">
        <v>102</v>
      </c>
      <c r="B16" s="157" t="s">
        <v>103</v>
      </c>
      <c r="C16" s="23">
        <v>3322146.51</v>
      </c>
      <c r="D16" s="23">
        <v>3322146.51</v>
      </c>
      <c r="E16" s="23">
        <v>3322146.51</v>
      </c>
      <c r="F16" s="23"/>
      <c r="G16" s="23"/>
    </row>
    <row r="17" ht="18" customHeight="1" spans="1:7">
      <c r="A17" s="118" t="s">
        <v>104</v>
      </c>
      <c r="B17" s="118" t="s">
        <v>105</v>
      </c>
      <c r="C17" s="23">
        <v>67789.37</v>
      </c>
      <c r="D17" s="23">
        <v>67789.37</v>
      </c>
      <c r="E17" s="23">
        <v>67789.37</v>
      </c>
      <c r="F17" s="23"/>
      <c r="G17" s="23"/>
    </row>
    <row r="18" ht="18" customHeight="1" spans="1:7">
      <c r="A18" s="157" t="s">
        <v>106</v>
      </c>
      <c r="B18" s="157" t="s">
        <v>107</v>
      </c>
      <c r="C18" s="23">
        <v>67789.37</v>
      </c>
      <c r="D18" s="23">
        <v>67789.37</v>
      </c>
      <c r="E18" s="23">
        <v>67789.37</v>
      </c>
      <c r="F18" s="23"/>
      <c r="G18" s="23"/>
    </row>
    <row r="19" ht="18" customHeight="1" spans="1:7">
      <c r="A19" s="33" t="s">
        <v>108</v>
      </c>
      <c r="B19" s="33" t="s">
        <v>109</v>
      </c>
      <c r="C19" s="23">
        <v>1602529.34</v>
      </c>
      <c r="D19" s="23">
        <v>1602529.34</v>
      </c>
      <c r="E19" s="23">
        <v>1602529.34</v>
      </c>
      <c r="F19" s="23"/>
      <c r="G19" s="23"/>
    </row>
    <row r="20" ht="18" customHeight="1" spans="1:7">
      <c r="A20" s="118" t="s">
        <v>110</v>
      </c>
      <c r="B20" s="118" t="s">
        <v>111</v>
      </c>
      <c r="C20" s="23">
        <v>1602529.34</v>
      </c>
      <c r="D20" s="23">
        <v>1602529.34</v>
      </c>
      <c r="E20" s="23">
        <v>1602529.34</v>
      </c>
      <c r="F20" s="23"/>
      <c r="G20" s="23"/>
    </row>
    <row r="21" ht="18" customHeight="1" spans="1:7">
      <c r="A21" s="157" t="s">
        <v>112</v>
      </c>
      <c r="B21" s="157" t="s">
        <v>113</v>
      </c>
      <c r="C21" s="23">
        <v>1474202.51</v>
      </c>
      <c r="D21" s="23">
        <v>1474202.51</v>
      </c>
      <c r="E21" s="23">
        <v>1474202.51</v>
      </c>
      <c r="F21" s="23"/>
      <c r="G21" s="23"/>
    </row>
    <row r="22" ht="18" customHeight="1" spans="1:7">
      <c r="A22" s="157" t="s">
        <v>114</v>
      </c>
      <c r="B22" s="157" t="s">
        <v>115</v>
      </c>
      <c r="C22" s="23">
        <v>128326.83</v>
      </c>
      <c r="D22" s="23">
        <v>128326.83</v>
      </c>
      <c r="E22" s="23">
        <v>128326.83</v>
      </c>
      <c r="F22" s="23"/>
      <c r="G22" s="23"/>
    </row>
    <row r="23" ht="18" customHeight="1" spans="1:7">
      <c r="A23" s="33" t="s">
        <v>116</v>
      </c>
      <c r="B23" s="33" t="s">
        <v>117</v>
      </c>
      <c r="C23" s="23">
        <v>2491609.88</v>
      </c>
      <c r="D23" s="23">
        <v>2491609.88</v>
      </c>
      <c r="E23" s="23">
        <v>2491609.88</v>
      </c>
      <c r="F23" s="23"/>
      <c r="G23" s="23"/>
    </row>
    <row r="24" ht="18" customHeight="1" spans="1:7">
      <c r="A24" s="118" t="s">
        <v>118</v>
      </c>
      <c r="B24" s="118" t="s">
        <v>119</v>
      </c>
      <c r="C24" s="23">
        <v>2491609.88</v>
      </c>
      <c r="D24" s="23">
        <v>2491609.88</v>
      </c>
      <c r="E24" s="23">
        <v>2491609.88</v>
      </c>
      <c r="F24" s="23"/>
      <c r="G24" s="23"/>
    </row>
    <row r="25" ht="18" customHeight="1" spans="1:7">
      <c r="A25" s="157" t="s">
        <v>120</v>
      </c>
      <c r="B25" s="157" t="s">
        <v>121</v>
      </c>
      <c r="C25" s="23">
        <v>2491609.88</v>
      </c>
      <c r="D25" s="23">
        <v>2491609.88</v>
      </c>
      <c r="E25" s="23">
        <v>2491609.88</v>
      </c>
      <c r="F25" s="23"/>
      <c r="G25" s="23"/>
    </row>
    <row r="26" ht="18" customHeight="1" spans="1:7">
      <c r="A26" s="158" t="s">
        <v>122</v>
      </c>
      <c r="B26" s="159" t="s">
        <v>122</v>
      </c>
      <c r="C26" s="23">
        <v>39292397.81</v>
      </c>
      <c r="D26" s="23">
        <v>38130566.45</v>
      </c>
      <c r="E26" s="23">
        <v>37864753.89</v>
      </c>
      <c r="F26" s="23">
        <v>265812.56</v>
      </c>
      <c r="G26" s="23">
        <v>1161831.36</v>
      </c>
    </row>
  </sheetData>
  <mergeCells count="7">
    <mergeCell ref="A2:G2"/>
    <mergeCell ref="A3:E3"/>
    <mergeCell ref="A4:B4"/>
    <mergeCell ref="D4:F4"/>
    <mergeCell ref="A26:B26"/>
    <mergeCell ref="C4:C5"/>
    <mergeCell ref="G4:G5"/>
  </mergeCells>
  <printOptions horizontalCentered="1"/>
  <pageMargins left="0.389583333333333" right="0.389583333333333" top="0.579861111111111" bottom="0.579861111111111"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showZeros="0" workbookViewId="0">
      <selection activeCell="D17" sqref="D17"/>
    </sheetView>
  </sheetViews>
  <sheetFormatPr defaultColWidth="9.14285714285714" defaultRowHeight="14.25" customHeight="1" outlineLevelCol="6"/>
  <cols>
    <col min="1" max="1" width="23.5714285714286" customWidth="1"/>
    <col min="2" max="7" width="22.847619047619" customWidth="1"/>
  </cols>
  <sheetData>
    <row r="1" ht="15" customHeight="1" spans="1:7">
      <c r="A1" s="140"/>
      <c r="B1" s="141"/>
      <c r="C1" s="142"/>
      <c r="D1" s="64"/>
      <c r="G1" s="89" t="s">
        <v>170</v>
      </c>
    </row>
    <row r="2" ht="39" customHeight="1" spans="1:7">
      <c r="A2" s="130" t="str">
        <f>"2025"&amp;"年“三公”经费支出预算表"</f>
        <v>2025年“三公”经费支出预算表</v>
      </c>
      <c r="B2" s="53"/>
      <c r="C2" s="53"/>
      <c r="D2" s="53"/>
      <c r="E2" s="53"/>
      <c r="F2" s="53"/>
      <c r="G2" s="53"/>
    </row>
    <row r="3" ht="18.75" customHeight="1" spans="1:7">
      <c r="A3" s="42" t="str">
        <f>"单位名称："&amp;"永德县小勐统镇中心校"</f>
        <v>单位名称：永德县小勐统镇中心校</v>
      </c>
      <c r="B3" s="141"/>
      <c r="C3" s="142"/>
      <c r="D3" s="64"/>
      <c r="E3" s="29"/>
      <c r="G3" s="89" t="s">
        <v>171</v>
      </c>
    </row>
    <row r="4" ht="18.75" customHeight="1" spans="1:7">
      <c r="A4" s="10" t="s">
        <v>172</v>
      </c>
      <c r="B4" s="10" t="s">
        <v>173</v>
      </c>
      <c r="C4" s="30" t="s">
        <v>174</v>
      </c>
      <c r="D4" s="12" t="s">
        <v>175</v>
      </c>
      <c r="E4" s="13"/>
      <c r="F4" s="14"/>
      <c r="G4" s="30" t="s">
        <v>176</v>
      </c>
    </row>
    <row r="5" ht="18.75" customHeight="1" spans="1:7">
      <c r="A5" s="17"/>
      <c r="B5" s="143"/>
      <c r="C5" s="32"/>
      <c r="D5" s="68" t="s">
        <v>58</v>
      </c>
      <c r="E5" s="68" t="s">
        <v>177</v>
      </c>
      <c r="F5" s="68" t="s">
        <v>178</v>
      </c>
      <c r="G5" s="32"/>
    </row>
    <row r="6" ht="18.75" customHeight="1" spans="1:7">
      <c r="A6" s="144" t="s">
        <v>56</v>
      </c>
      <c r="B6" s="145">
        <v>1</v>
      </c>
      <c r="C6" s="146">
        <v>2</v>
      </c>
      <c r="D6" s="147">
        <v>3</v>
      </c>
      <c r="E6" s="147">
        <v>4</v>
      </c>
      <c r="F6" s="147">
        <v>5</v>
      </c>
      <c r="G6" s="146">
        <v>6</v>
      </c>
    </row>
    <row r="7" ht="18.75" customHeight="1" spans="1:7">
      <c r="A7" s="144" t="s">
        <v>56</v>
      </c>
      <c r="B7" s="148"/>
      <c r="C7" s="148"/>
      <c r="D7" s="148"/>
      <c r="E7" s="148"/>
      <c r="F7" s="148"/>
      <c r="G7" s="148"/>
    </row>
    <row r="8" ht="18.75" customHeight="1" spans="1:7">
      <c r="A8" s="149" t="s">
        <v>179</v>
      </c>
      <c r="B8" s="148"/>
      <c r="C8" s="148"/>
      <c r="D8" s="148"/>
      <c r="E8" s="148"/>
      <c r="F8" s="148"/>
      <c r="G8" s="148"/>
    </row>
    <row r="9" ht="18.75" customHeight="1" spans="1:7">
      <c r="A9" s="149" t="s">
        <v>180</v>
      </c>
      <c r="B9" s="148"/>
      <c r="C9" s="148"/>
      <c r="D9" s="148"/>
      <c r="E9" s="148"/>
      <c r="F9" s="148"/>
      <c r="G9" s="148"/>
    </row>
    <row r="10" ht="18.75" customHeight="1" spans="1:7">
      <c r="A10" s="149" t="s">
        <v>181</v>
      </c>
      <c r="B10" s="148"/>
      <c r="C10" s="148"/>
      <c r="D10" s="148"/>
      <c r="E10" s="148"/>
      <c r="F10" s="148"/>
      <c r="G10" s="148"/>
    </row>
    <row r="11" ht="18.75" customHeight="1" spans="1:7">
      <c r="A11" s="149" t="s">
        <v>182</v>
      </c>
      <c r="B11" s="148"/>
      <c r="C11" s="148"/>
      <c r="D11" s="148"/>
      <c r="E11" s="148"/>
      <c r="F11" s="148"/>
      <c r="G11" s="148"/>
    </row>
    <row r="12" ht="20" customHeight="1" spans="1:7">
      <c r="A12" s="37" t="s">
        <v>183</v>
      </c>
      <c r="B12" s="37"/>
      <c r="C12" s="37"/>
      <c r="D12" s="37"/>
      <c r="E12" s="37"/>
      <c r="F12" s="37"/>
      <c r="G12" s="37"/>
    </row>
  </sheetData>
  <mergeCells count="8">
    <mergeCell ref="A2:G2"/>
    <mergeCell ref="A3:D3"/>
    <mergeCell ref="D4:F4"/>
    <mergeCell ref="A12:G12"/>
    <mergeCell ref="A4:A6"/>
    <mergeCell ref="B4:B5"/>
    <mergeCell ref="C4:C5"/>
    <mergeCell ref="G4:G5"/>
  </mergeCells>
  <printOptions horizontalCentered="1"/>
  <pageMargins left="0.389583333333333" right="0.389583333333333" top="0.579861111111111" bottom="0.579861111111111" header="0.509722222222222" footer="0.509722222222222"/>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1"/>
  <sheetViews>
    <sheetView showZeros="0" topLeftCell="A4" workbookViewId="0">
      <selection activeCell="A1" sqref="A1"/>
    </sheetView>
  </sheetViews>
  <sheetFormatPr defaultColWidth="9.14285714285714" defaultRowHeight="14.25" customHeight="1"/>
  <cols>
    <col min="1" max="1" width="32.847619047619" customWidth="1"/>
    <col min="2" max="2" width="25.4285714285714" customWidth="1"/>
    <col min="3" max="3" width="26.5714285714286" customWidth="1"/>
    <col min="4" max="4" width="10.1428571428571" customWidth="1"/>
    <col min="5" max="5" width="28.5904761904762" customWidth="1"/>
    <col min="6" max="6" width="10.2761904761905" customWidth="1"/>
    <col min="7" max="7" width="23" customWidth="1"/>
    <col min="8" max="21" width="19.847619047619" customWidth="1"/>
    <col min="22" max="23" width="20" customWidth="1"/>
  </cols>
  <sheetData>
    <row r="1" ht="15" customHeight="1" spans="2:23">
      <c r="B1" s="128"/>
      <c r="D1" s="129"/>
      <c r="E1" s="129"/>
      <c r="F1" s="129"/>
      <c r="G1" s="129"/>
      <c r="H1" s="69"/>
      <c r="I1" s="69"/>
      <c r="J1" s="69"/>
      <c r="K1" s="69"/>
      <c r="L1" s="69"/>
      <c r="M1" s="69"/>
      <c r="N1" s="29"/>
      <c r="O1" s="29"/>
      <c r="P1" s="29"/>
      <c r="Q1" s="69"/>
      <c r="U1" s="128"/>
      <c r="W1" s="38" t="s">
        <v>184</v>
      </c>
    </row>
    <row r="2" ht="39.75" customHeight="1" spans="1:23">
      <c r="A2" s="130" t="str">
        <f>"2025"&amp;"年部门基本支出预算表"</f>
        <v>2025年部门基本支出预算表</v>
      </c>
      <c r="B2" s="53"/>
      <c r="C2" s="53"/>
      <c r="D2" s="53"/>
      <c r="E2" s="53"/>
      <c r="F2" s="53"/>
      <c r="G2" s="53"/>
      <c r="H2" s="53"/>
      <c r="I2" s="53"/>
      <c r="J2" s="53"/>
      <c r="K2" s="53"/>
      <c r="L2" s="53"/>
      <c r="M2" s="53"/>
      <c r="N2" s="6"/>
      <c r="O2" s="6"/>
      <c r="P2" s="6"/>
      <c r="Q2" s="53"/>
      <c r="R2" s="53"/>
      <c r="S2" s="53"/>
      <c r="T2" s="53"/>
      <c r="U2" s="53"/>
      <c r="V2" s="53"/>
      <c r="W2" s="53"/>
    </row>
    <row r="3" ht="18.75" customHeight="1" spans="1:23">
      <c r="A3" s="7" t="str">
        <f>"单位名称："&amp;"永德县小勐统镇中心校"</f>
        <v>单位名称：永德县小勐统镇中心校</v>
      </c>
      <c r="B3" s="131"/>
      <c r="C3" s="131"/>
      <c r="D3" s="131"/>
      <c r="E3" s="131"/>
      <c r="F3" s="131"/>
      <c r="G3" s="131"/>
      <c r="H3" s="73"/>
      <c r="I3" s="73"/>
      <c r="J3" s="73"/>
      <c r="K3" s="73"/>
      <c r="L3" s="73"/>
      <c r="M3" s="73"/>
      <c r="N3" s="95"/>
      <c r="O3" s="95"/>
      <c r="P3" s="95"/>
      <c r="Q3" s="73"/>
      <c r="U3" s="128"/>
      <c r="W3" s="38" t="s">
        <v>171</v>
      </c>
    </row>
    <row r="4" ht="18" customHeight="1" spans="1:23">
      <c r="A4" s="10" t="s">
        <v>185</v>
      </c>
      <c r="B4" s="10" t="s">
        <v>186</v>
      </c>
      <c r="C4" s="10" t="s">
        <v>187</v>
      </c>
      <c r="D4" s="10" t="s">
        <v>188</v>
      </c>
      <c r="E4" s="10" t="s">
        <v>189</v>
      </c>
      <c r="F4" s="10" t="s">
        <v>190</v>
      </c>
      <c r="G4" s="10" t="s">
        <v>191</v>
      </c>
      <c r="H4" s="132" t="s">
        <v>192</v>
      </c>
      <c r="I4" s="66" t="s">
        <v>192</v>
      </c>
      <c r="J4" s="66"/>
      <c r="K4" s="66"/>
      <c r="L4" s="66"/>
      <c r="M4" s="66"/>
      <c r="N4" s="13"/>
      <c r="O4" s="13"/>
      <c r="P4" s="13"/>
      <c r="Q4" s="76" t="s">
        <v>62</v>
      </c>
      <c r="R4" s="66" t="s">
        <v>78</v>
      </c>
      <c r="S4" s="66"/>
      <c r="T4" s="66"/>
      <c r="U4" s="66"/>
      <c r="V4" s="66"/>
      <c r="W4" s="137"/>
    </row>
    <row r="5" ht="18" customHeight="1" spans="1:23">
      <c r="A5" s="15"/>
      <c r="B5" s="127"/>
      <c r="C5" s="15"/>
      <c r="D5" s="15"/>
      <c r="E5" s="15"/>
      <c r="F5" s="15"/>
      <c r="G5" s="15"/>
      <c r="H5" s="107" t="s">
        <v>193</v>
      </c>
      <c r="I5" s="132" t="s">
        <v>59</v>
      </c>
      <c r="J5" s="66"/>
      <c r="K5" s="66"/>
      <c r="L5" s="66"/>
      <c r="M5" s="137"/>
      <c r="N5" s="12" t="s">
        <v>194</v>
      </c>
      <c r="O5" s="13"/>
      <c r="P5" s="14"/>
      <c r="Q5" s="10" t="s">
        <v>62</v>
      </c>
      <c r="R5" s="132" t="s">
        <v>78</v>
      </c>
      <c r="S5" s="76" t="s">
        <v>65</v>
      </c>
      <c r="T5" s="66" t="s">
        <v>78</v>
      </c>
      <c r="U5" s="76" t="s">
        <v>67</v>
      </c>
      <c r="V5" s="76" t="s">
        <v>68</v>
      </c>
      <c r="W5" s="139" t="s">
        <v>69</v>
      </c>
    </row>
    <row r="6" ht="18.75" customHeight="1" spans="1:23">
      <c r="A6" s="31"/>
      <c r="B6" s="31"/>
      <c r="C6" s="31"/>
      <c r="D6" s="31"/>
      <c r="E6" s="31"/>
      <c r="F6" s="31"/>
      <c r="G6" s="31"/>
      <c r="H6" s="31"/>
      <c r="I6" s="138" t="s">
        <v>195</v>
      </c>
      <c r="J6" s="10" t="s">
        <v>196</v>
      </c>
      <c r="K6" s="10" t="s">
        <v>197</v>
      </c>
      <c r="L6" s="10" t="s">
        <v>198</v>
      </c>
      <c r="M6" s="10" t="s">
        <v>199</v>
      </c>
      <c r="N6" s="10" t="s">
        <v>59</v>
      </c>
      <c r="O6" s="10" t="s">
        <v>60</v>
      </c>
      <c r="P6" s="10" t="s">
        <v>61</v>
      </c>
      <c r="Q6" s="31"/>
      <c r="R6" s="10" t="s">
        <v>58</v>
      </c>
      <c r="S6" s="10" t="s">
        <v>65</v>
      </c>
      <c r="T6" s="10" t="s">
        <v>200</v>
      </c>
      <c r="U6" s="10" t="s">
        <v>67</v>
      </c>
      <c r="V6" s="10" t="s">
        <v>68</v>
      </c>
      <c r="W6" s="10" t="s">
        <v>69</v>
      </c>
    </row>
    <row r="7" ht="37.5" customHeight="1" spans="1:23">
      <c r="A7" s="110"/>
      <c r="B7" s="110"/>
      <c r="C7" s="110"/>
      <c r="D7" s="110"/>
      <c r="E7" s="110"/>
      <c r="F7" s="110"/>
      <c r="G7" s="110"/>
      <c r="H7" s="110"/>
      <c r="I7" s="94"/>
      <c r="J7" s="17" t="s">
        <v>201</v>
      </c>
      <c r="K7" s="17" t="s">
        <v>197</v>
      </c>
      <c r="L7" s="17" t="s">
        <v>198</v>
      </c>
      <c r="M7" s="17" t="s">
        <v>199</v>
      </c>
      <c r="N7" s="17" t="s">
        <v>197</v>
      </c>
      <c r="O7" s="17" t="s">
        <v>198</v>
      </c>
      <c r="P7" s="17" t="s">
        <v>199</v>
      </c>
      <c r="Q7" s="17" t="s">
        <v>62</v>
      </c>
      <c r="R7" s="17" t="s">
        <v>58</v>
      </c>
      <c r="S7" s="17" t="s">
        <v>65</v>
      </c>
      <c r="T7" s="17" t="s">
        <v>200</v>
      </c>
      <c r="U7" s="17" t="s">
        <v>67</v>
      </c>
      <c r="V7" s="17" t="s">
        <v>68</v>
      </c>
      <c r="W7" s="17" t="s">
        <v>69</v>
      </c>
    </row>
    <row r="8" ht="19.5" customHeight="1" spans="1:23">
      <c r="A8" s="133">
        <v>1</v>
      </c>
      <c r="B8" s="133">
        <v>2</v>
      </c>
      <c r="C8" s="133">
        <v>3</v>
      </c>
      <c r="D8" s="133">
        <v>4</v>
      </c>
      <c r="E8" s="133">
        <v>5</v>
      </c>
      <c r="F8" s="133">
        <v>6</v>
      </c>
      <c r="G8" s="133">
        <v>7</v>
      </c>
      <c r="H8" s="133">
        <v>8</v>
      </c>
      <c r="I8" s="133">
        <v>9</v>
      </c>
      <c r="J8" s="133">
        <v>10</v>
      </c>
      <c r="K8" s="133">
        <v>11</v>
      </c>
      <c r="L8" s="133">
        <v>12</v>
      </c>
      <c r="M8" s="133">
        <v>13</v>
      </c>
      <c r="N8" s="133">
        <v>14</v>
      </c>
      <c r="O8" s="133">
        <v>15</v>
      </c>
      <c r="P8" s="133">
        <v>16</v>
      </c>
      <c r="Q8" s="133">
        <v>17</v>
      </c>
      <c r="R8" s="133">
        <v>18</v>
      </c>
      <c r="S8" s="133">
        <v>19</v>
      </c>
      <c r="T8" s="133">
        <v>20</v>
      </c>
      <c r="U8" s="133">
        <v>21</v>
      </c>
      <c r="V8" s="133">
        <v>22</v>
      </c>
      <c r="W8" s="133">
        <v>23</v>
      </c>
    </row>
    <row r="9" ht="21" customHeight="1" spans="1:23">
      <c r="A9" s="134" t="s">
        <v>71</v>
      </c>
      <c r="B9" s="134"/>
      <c r="C9" s="134"/>
      <c r="D9" s="134"/>
      <c r="E9" s="134"/>
      <c r="F9" s="134"/>
      <c r="G9" s="134"/>
      <c r="H9" s="23">
        <v>38130566.45</v>
      </c>
      <c r="I9" s="23">
        <v>38130566.45</v>
      </c>
      <c r="J9" s="23"/>
      <c r="K9" s="23"/>
      <c r="L9" s="23">
        <v>38130566.45</v>
      </c>
      <c r="M9" s="23"/>
      <c r="N9" s="23"/>
      <c r="O9" s="23"/>
      <c r="P9" s="23"/>
      <c r="Q9" s="23"/>
      <c r="R9" s="23"/>
      <c r="S9" s="23"/>
      <c r="T9" s="23"/>
      <c r="U9" s="23"/>
      <c r="V9" s="23"/>
      <c r="W9" s="23"/>
    </row>
    <row r="10" ht="21" customHeight="1" spans="1:23">
      <c r="A10" s="134"/>
      <c r="B10" s="21" t="s">
        <v>202</v>
      </c>
      <c r="C10" s="21" t="s">
        <v>203</v>
      </c>
      <c r="D10" s="21" t="s">
        <v>90</v>
      </c>
      <c r="E10" s="21" t="s">
        <v>91</v>
      </c>
      <c r="F10" s="21" t="s">
        <v>204</v>
      </c>
      <c r="G10" s="21" t="s">
        <v>205</v>
      </c>
      <c r="H10" s="23">
        <v>11090628</v>
      </c>
      <c r="I10" s="23">
        <v>11090628</v>
      </c>
      <c r="J10" s="23"/>
      <c r="K10" s="23"/>
      <c r="L10" s="23">
        <v>11090628</v>
      </c>
      <c r="M10" s="23"/>
      <c r="N10" s="23"/>
      <c r="O10" s="23"/>
      <c r="P10" s="23"/>
      <c r="Q10" s="23"/>
      <c r="R10" s="23"/>
      <c r="S10" s="23"/>
      <c r="T10" s="23"/>
      <c r="U10" s="23"/>
      <c r="V10" s="23"/>
      <c r="W10" s="23"/>
    </row>
    <row r="11" ht="21" customHeight="1" spans="1:23">
      <c r="A11" s="24"/>
      <c r="B11" s="21" t="s">
        <v>202</v>
      </c>
      <c r="C11" s="21" t="s">
        <v>203</v>
      </c>
      <c r="D11" s="21" t="s">
        <v>90</v>
      </c>
      <c r="E11" s="21" t="s">
        <v>91</v>
      </c>
      <c r="F11" s="21" t="s">
        <v>206</v>
      </c>
      <c r="G11" s="21" t="s">
        <v>207</v>
      </c>
      <c r="H11" s="23">
        <v>1449012</v>
      </c>
      <c r="I11" s="23">
        <v>1449012</v>
      </c>
      <c r="J11" s="23"/>
      <c r="K11" s="23"/>
      <c r="L11" s="23">
        <v>1449012</v>
      </c>
      <c r="M11" s="23"/>
      <c r="N11" s="23"/>
      <c r="O11" s="23"/>
      <c r="P11" s="23"/>
      <c r="Q11" s="23"/>
      <c r="R11" s="23"/>
      <c r="S11" s="23"/>
      <c r="T11" s="23"/>
      <c r="U11" s="23"/>
      <c r="V11" s="23"/>
      <c r="W11" s="23"/>
    </row>
    <row r="12" ht="21" customHeight="1" spans="1:23">
      <c r="A12" s="24"/>
      <c r="B12" s="21" t="s">
        <v>202</v>
      </c>
      <c r="C12" s="21" t="s">
        <v>203</v>
      </c>
      <c r="D12" s="21" t="s">
        <v>208</v>
      </c>
      <c r="E12" s="21" t="s">
        <v>209</v>
      </c>
      <c r="F12" s="21" t="s">
        <v>206</v>
      </c>
      <c r="G12" s="21" t="s">
        <v>207</v>
      </c>
      <c r="H12" s="23"/>
      <c r="I12" s="23"/>
      <c r="J12" s="23"/>
      <c r="K12" s="23"/>
      <c r="L12" s="23"/>
      <c r="M12" s="23"/>
      <c r="N12" s="23"/>
      <c r="O12" s="23"/>
      <c r="P12" s="23"/>
      <c r="Q12" s="23"/>
      <c r="R12" s="23"/>
      <c r="S12" s="23"/>
      <c r="T12" s="23"/>
      <c r="U12" s="23"/>
      <c r="V12" s="23"/>
      <c r="W12" s="23"/>
    </row>
    <row r="13" ht="21" customHeight="1" spans="1:23">
      <c r="A13" s="24"/>
      <c r="B13" s="21" t="s">
        <v>202</v>
      </c>
      <c r="C13" s="21" t="s">
        <v>203</v>
      </c>
      <c r="D13" s="21" t="s">
        <v>90</v>
      </c>
      <c r="E13" s="21" t="s">
        <v>91</v>
      </c>
      <c r="F13" s="21" t="s">
        <v>206</v>
      </c>
      <c r="G13" s="21" t="s">
        <v>207</v>
      </c>
      <c r="H13" s="23">
        <v>1152000</v>
      </c>
      <c r="I13" s="23">
        <v>1152000</v>
      </c>
      <c r="J13" s="23"/>
      <c r="K13" s="23"/>
      <c r="L13" s="23">
        <v>1152000</v>
      </c>
      <c r="M13" s="23"/>
      <c r="N13" s="23"/>
      <c r="O13" s="23"/>
      <c r="P13" s="23"/>
      <c r="Q13" s="23"/>
      <c r="R13" s="23"/>
      <c r="S13" s="23"/>
      <c r="T13" s="23"/>
      <c r="U13" s="23"/>
      <c r="V13" s="23"/>
      <c r="W13" s="23"/>
    </row>
    <row r="14" ht="21" customHeight="1" spans="1:23">
      <c r="A14" s="24"/>
      <c r="B14" s="21" t="s">
        <v>210</v>
      </c>
      <c r="C14" s="21" t="s">
        <v>211</v>
      </c>
      <c r="D14" s="21" t="s">
        <v>90</v>
      </c>
      <c r="E14" s="21" t="s">
        <v>91</v>
      </c>
      <c r="F14" s="21" t="s">
        <v>206</v>
      </c>
      <c r="G14" s="21" t="s">
        <v>207</v>
      </c>
      <c r="H14" s="23">
        <v>1624800</v>
      </c>
      <c r="I14" s="23">
        <v>1624800</v>
      </c>
      <c r="J14" s="23"/>
      <c r="K14" s="23"/>
      <c r="L14" s="23">
        <v>1624800</v>
      </c>
      <c r="M14" s="23"/>
      <c r="N14" s="23"/>
      <c r="O14" s="23"/>
      <c r="P14" s="23"/>
      <c r="Q14" s="23"/>
      <c r="R14" s="23"/>
      <c r="S14" s="23"/>
      <c r="T14" s="23"/>
      <c r="U14" s="23"/>
      <c r="V14" s="23"/>
      <c r="W14" s="23"/>
    </row>
    <row r="15" ht="21" customHeight="1" spans="1:23">
      <c r="A15" s="24"/>
      <c r="B15" s="21" t="s">
        <v>212</v>
      </c>
      <c r="C15" s="21" t="s">
        <v>213</v>
      </c>
      <c r="D15" s="21" t="s">
        <v>90</v>
      </c>
      <c r="E15" s="21" t="s">
        <v>91</v>
      </c>
      <c r="F15" s="21" t="s">
        <v>214</v>
      </c>
      <c r="G15" s="21" t="s">
        <v>215</v>
      </c>
      <c r="H15" s="23">
        <v>3456000</v>
      </c>
      <c r="I15" s="23">
        <v>3456000</v>
      </c>
      <c r="J15" s="23"/>
      <c r="K15" s="23"/>
      <c r="L15" s="23">
        <v>3456000</v>
      </c>
      <c r="M15" s="23"/>
      <c r="N15" s="23"/>
      <c r="O15" s="23"/>
      <c r="P15" s="23"/>
      <c r="Q15" s="23"/>
      <c r="R15" s="23"/>
      <c r="S15" s="23"/>
      <c r="T15" s="23"/>
      <c r="U15" s="23"/>
      <c r="V15" s="23"/>
      <c r="W15" s="23"/>
    </row>
    <row r="16" ht="21" customHeight="1" spans="1:23">
      <c r="A16" s="24"/>
      <c r="B16" s="21" t="s">
        <v>202</v>
      </c>
      <c r="C16" s="21" t="s">
        <v>203</v>
      </c>
      <c r="D16" s="21" t="s">
        <v>90</v>
      </c>
      <c r="E16" s="21" t="s">
        <v>91</v>
      </c>
      <c r="F16" s="21" t="s">
        <v>214</v>
      </c>
      <c r="G16" s="21" t="s">
        <v>215</v>
      </c>
      <c r="H16" s="23">
        <v>6161695.68</v>
      </c>
      <c r="I16" s="23">
        <v>6161695.68</v>
      </c>
      <c r="J16" s="23"/>
      <c r="K16" s="23"/>
      <c r="L16" s="23">
        <v>6161695.68</v>
      </c>
      <c r="M16" s="23"/>
      <c r="N16" s="23"/>
      <c r="O16" s="23"/>
      <c r="P16" s="23"/>
      <c r="Q16" s="23"/>
      <c r="R16" s="23"/>
      <c r="S16" s="23"/>
      <c r="T16" s="23"/>
      <c r="U16" s="23"/>
      <c r="V16" s="23"/>
      <c r="W16" s="23"/>
    </row>
    <row r="17" ht="21" customHeight="1" spans="1:23">
      <c r="A17" s="24"/>
      <c r="B17" s="21" t="s">
        <v>202</v>
      </c>
      <c r="C17" s="21" t="s">
        <v>203</v>
      </c>
      <c r="D17" s="21" t="s">
        <v>90</v>
      </c>
      <c r="E17" s="21" t="s">
        <v>91</v>
      </c>
      <c r="F17" s="21" t="s">
        <v>214</v>
      </c>
      <c r="G17" s="21" t="s">
        <v>215</v>
      </c>
      <c r="H17" s="23">
        <v>2062080</v>
      </c>
      <c r="I17" s="23">
        <v>2062080</v>
      </c>
      <c r="J17" s="23"/>
      <c r="K17" s="23"/>
      <c r="L17" s="23">
        <v>2062080</v>
      </c>
      <c r="M17" s="23"/>
      <c r="N17" s="23"/>
      <c r="O17" s="23"/>
      <c r="P17" s="23"/>
      <c r="Q17" s="23"/>
      <c r="R17" s="23"/>
      <c r="S17" s="23"/>
      <c r="T17" s="23"/>
      <c r="U17" s="23"/>
      <c r="V17" s="23"/>
      <c r="W17" s="23"/>
    </row>
    <row r="18" ht="21" customHeight="1" spans="1:23">
      <c r="A18" s="24"/>
      <c r="B18" s="21" t="s">
        <v>216</v>
      </c>
      <c r="C18" s="21" t="s">
        <v>217</v>
      </c>
      <c r="D18" s="21" t="s">
        <v>102</v>
      </c>
      <c r="E18" s="21" t="s">
        <v>103</v>
      </c>
      <c r="F18" s="21" t="s">
        <v>218</v>
      </c>
      <c r="G18" s="21" t="s">
        <v>219</v>
      </c>
      <c r="H18" s="23">
        <v>3322146.51</v>
      </c>
      <c r="I18" s="23">
        <v>3322146.51</v>
      </c>
      <c r="J18" s="23"/>
      <c r="K18" s="23"/>
      <c r="L18" s="23">
        <v>3322146.51</v>
      </c>
      <c r="M18" s="23"/>
      <c r="N18" s="23"/>
      <c r="O18" s="23"/>
      <c r="P18" s="23"/>
      <c r="Q18" s="23"/>
      <c r="R18" s="23"/>
      <c r="S18" s="23"/>
      <c r="T18" s="23"/>
      <c r="U18" s="23"/>
      <c r="V18" s="23"/>
      <c r="W18" s="23"/>
    </row>
    <row r="19" ht="21" customHeight="1" spans="1:23">
      <c r="A19" s="24"/>
      <c r="B19" s="21" t="s">
        <v>216</v>
      </c>
      <c r="C19" s="21" t="s">
        <v>217</v>
      </c>
      <c r="D19" s="21" t="s">
        <v>220</v>
      </c>
      <c r="E19" s="21" t="s">
        <v>221</v>
      </c>
      <c r="F19" s="21" t="s">
        <v>222</v>
      </c>
      <c r="G19" s="21" t="s">
        <v>223</v>
      </c>
      <c r="H19" s="23"/>
      <c r="I19" s="23"/>
      <c r="J19" s="23"/>
      <c r="K19" s="23"/>
      <c r="L19" s="23"/>
      <c r="M19" s="23"/>
      <c r="N19" s="23"/>
      <c r="O19" s="23"/>
      <c r="P19" s="23"/>
      <c r="Q19" s="23"/>
      <c r="R19" s="23"/>
      <c r="S19" s="23"/>
      <c r="T19" s="23"/>
      <c r="U19" s="23"/>
      <c r="V19" s="23"/>
      <c r="W19" s="23"/>
    </row>
    <row r="20" ht="21" customHeight="1" spans="1:23">
      <c r="A20" s="24"/>
      <c r="B20" s="21" t="s">
        <v>216</v>
      </c>
      <c r="C20" s="21" t="s">
        <v>217</v>
      </c>
      <c r="D20" s="21" t="s">
        <v>224</v>
      </c>
      <c r="E20" s="21" t="s">
        <v>225</v>
      </c>
      <c r="F20" s="21" t="s">
        <v>226</v>
      </c>
      <c r="G20" s="21" t="s">
        <v>227</v>
      </c>
      <c r="H20" s="23"/>
      <c r="I20" s="23"/>
      <c r="J20" s="23"/>
      <c r="K20" s="23"/>
      <c r="L20" s="23"/>
      <c r="M20" s="23"/>
      <c r="N20" s="23"/>
      <c r="O20" s="23"/>
      <c r="P20" s="23"/>
      <c r="Q20" s="23"/>
      <c r="R20" s="23"/>
      <c r="S20" s="23"/>
      <c r="T20" s="23"/>
      <c r="U20" s="23"/>
      <c r="V20" s="23"/>
      <c r="W20" s="23"/>
    </row>
    <row r="21" ht="21" customHeight="1" spans="1:23">
      <c r="A21" s="24"/>
      <c r="B21" s="21" t="s">
        <v>216</v>
      </c>
      <c r="C21" s="21" t="s">
        <v>217</v>
      </c>
      <c r="D21" s="21" t="s">
        <v>112</v>
      </c>
      <c r="E21" s="21" t="s">
        <v>113</v>
      </c>
      <c r="F21" s="21" t="s">
        <v>226</v>
      </c>
      <c r="G21" s="21" t="s">
        <v>227</v>
      </c>
      <c r="H21" s="23">
        <v>1474202.51</v>
      </c>
      <c r="I21" s="23">
        <v>1474202.51</v>
      </c>
      <c r="J21" s="23"/>
      <c r="K21" s="23"/>
      <c r="L21" s="23">
        <v>1474202.51</v>
      </c>
      <c r="M21" s="23"/>
      <c r="N21" s="23"/>
      <c r="O21" s="23"/>
      <c r="P21" s="23"/>
      <c r="Q21" s="23"/>
      <c r="R21" s="23"/>
      <c r="S21" s="23"/>
      <c r="T21" s="23"/>
      <c r="U21" s="23"/>
      <c r="V21" s="23"/>
      <c r="W21" s="23"/>
    </row>
    <row r="22" ht="21" customHeight="1" spans="1:23">
      <c r="A22" s="24"/>
      <c r="B22" s="21" t="s">
        <v>216</v>
      </c>
      <c r="C22" s="21" t="s">
        <v>217</v>
      </c>
      <c r="D22" s="21" t="s">
        <v>90</v>
      </c>
      <c r="E22" s="21" t="s">
        <v>91</v>
      </c>
      <c r="F22" s="21" t="s">
        <v>228</v>
      </c>
      <c r="G22" s="21" t="s">
        <v>229</v>
      </c>
      <c r="H22" s="23">
        <v>145343.91</v>
      </c>
      <c r="I22" s="23">
        <v>145343.91</v>
      </c>
      <c r="J22" s="23"/>
      <c r="K22" s="23"/>
      <c r="L22" s="23">
        <v>145343.91</v>
      </c>
      <c r="M22" s="23"/>
      <c r="N22" s="23"/>
      <c r="O22" s="23"/>
      <c r="P22" s="23"/>
      <c r="Q22" s="23"/>
      <c r="R22" s="23"/>
      <c r="S22" s="23"/>
      <c r="T22" s="23"/>
      <c r="U22" s="23"/>
      <c r="V22" s="23"/>
      <c r="W22" s="23"/>
    </row>
    <row r="23" ht="21" customHeight="1" spans="1:23">
      <c r="A23" s="24"/>
      <c r="B23" s="21" t="s">
        <v>216</v>
      </c>
      <c r="C23" s="21" t="s">
        <v>217</v>
      </c>
      <c r="D23" s="21" t="s">
        <v>114</v>
      </c>
      <c r="E23" s="21" t="s">
        <v>115</v>
      </c>
      <c r="F23" s="21" t="s">
        <v>228</v>
      </c>
      <c r="G23" s="21" t="s">
        <v>229</v>
      </c>
      <c r="H23" s="23">
        <v>41526.83</v>
      </c>
      <c r="I23" s="23">
        <v>41526.83</v>
      </c>
      <c r="J23" s="23"/>
      <c r="K23" s="23"/>
      <c r="L23" s="23">
        <v>41526.83</v>
      </c>
      <c r="M23" s="23"/>
      <c r="N23" s="23"/>
      <c r="O23" s="23"/>
      <c r="P23" s="23"/>
      <c r="Q23" s="23"/>
      <c r="R23" s="23"/>
      <c r="S23" s="23"/>
      <c r="T23" s="23"/>
      <c r="U23" s="23"/>
      <c r="V23" s="23"/>
      <c r="W23" s="23"/>
    </row>
    <row r="24" ht="21" customHeight="1" spans="1:23">
      <c r="A24" s="24"/>
      <c r="B24" s="21" t="s">
        <v>216</v>
      </c>
      <c r="C24" s="21" t="s">
        <v>217</v>
      </c>
      <c r="D24" s="21" t="s">
        <v>114</v>
      </c>
      <c r="E24" s="21" t="s">
        <v>115</v>
      </c>
      <c r="F24" s="21" t="s">
        <v>228</v>
      </c>
      <c r="G24" s="21" t="s">
        <v>229</v>
      </c>
      <c r="H24" s="23">
        <v>86800</v>
      </c>
      <c r="I24" s="23">
        <v>86800</v>
      </c>
      <c r="J24" s="23"/>
      <c r="K24" s="23"/>
      <c r="L24" s="23">
        <v>86800</v>
      </c>
      <c r="M24" s="23"/>
      <c r="N24" s="23"/>
      <c r="O24" s="23"/>
      <c r="P24" s="23"/>
      <c r="Q24" s="23"/>
      <c r="R24" s="23"/>
      <c r="S24" s="23"/>
      <c r="T24" s="23"/>
      <c r="U24" s="23"/>
      <c r="V24" s="23"/>
      <c r="W24" s="23"/>
    </row>
    <row r="25" ht="21" customHeight="1" spans="1:23">
      <c r="A25" s="24"/>
      <c r="B25" s="21" t="s">
        <v>230</v>
      </c>
      <c r="C25" s="21" t="s">
        <v>121</v>
      </c>
      <c r="D25" s="21" t="s">
        <v>120</v>
      </c>
      <c r="E25" s="21" t="s">
        <v>121</v>
      </c>
      <c r="F25" s="21" t="s">
        <v>231</v>
      </c>
      <c r="G25" s="21" t="s">
        <v>121</v>
      </c>
      <c r="H25" s="23">
        <v>2491609.88</v>
      </c>
      <c r="I25" s="23">
        <v>2491609.88</v>
      </c>
      <c r="J25" s="23"/>
      <c r="K25" s="23"/>
      <c r="L25" s="23">
        <v>2491609.88</v>
      </c>
      <c r="M25" s="23"/>
      <c r="N25" s="23"/>
      <c r="O25" s="23"/>
      <c r="P25" s="23"/>
      <c r="Q25" s="23"/>
      <c r="R25" s="23"/>
      <c r="S25" s="23"/>
      <c r="T25" s="23"/>
      <c r="U25" s="23"/>
      <c r="V25" s="23"/>
      <c r="W25" s="23"/>
    </row>
    <row r="26" ht="21" customHeight="1" spans="1:23">
      <c r="A26" s="24"/>
      <c r="B26" s="21" t="s">
        <v>232</v>
      </c>
      <c r="C26" s="21" t="s">
        <v>233</v>
      </c>
      <c r="D26" s="21" t="s">
        <v>90</v>
      </c>
      <c r="E26" s="21" t="s">
        <v>91</v>
      </c>
      <c r="F26" s="21" t="s">
        <v>234</v>
      </c>
      <c r="G26" s="21" t="s">
        <v>235</v>
      </c>
      <c r="H26" s="23">
        <v>1182000</v>
      </c>
      <c r="I26" s="23">
        <v>1182000</v>
      </c>
      <c r="J26" s="23"/>
      <c r="K26" s="23"/>
      <c r="L26" s="23">
        <v>1182000</v>
      </c>
      <c r="M26" s="23"/>
      <c r="N26" s="23"/>
      <c r="O26" s="23"/>
      <c r="P26" s="23"/>
      <c r="Q26" s="23"/>
      <c r="R26" s="23"/>
      <c r="S26" s="23"/>
      <c r="T26" s="23"/>
      <c r="U26" s="23"/>
      <c r="V26" s="23"/>
      <c r="W26" s="23"/>
    </row>
    <row r="27" ht="21" customHeight="1" spans="1:23">
      <c r="A27" s="24"/>
      <c r="B27" s="21" t="s">
        <v>236</v>
      </c>
      <c r="C27" s="21" t="s">
        <v>237</v>
      </c>
      <c r="D27" s="21" t="s">
        <v>90</v>
      </c>
      <c r="E27" s="21" t="s">
        <v>91</v>
      </c>
      <c r="F27" s="21" t="s">
        <v>238</v>
      </c>
      <c r="G27" s="21" t="s">
        <v>237</v>
      </c>
      <c r="H27" s="23">
        <v>221812.56</v>
      </c>
      <c r="I27" s="23">
        <v>221812.56</v>
      </c>
      <c r="J27" s="23"/>
      <c r="K27" s="23"/>
      <c r="L27" s="23">
        <v>221812.56</v>
      </c>
      <c r="M27" s="23"/>
      <c r="N27" s="23"/>
      <c r="O27" s="23"/>
      <c r="P27" s="23"/>
      <c r="Q27" s="23"/>
      <c r="R27" s="23"/>
      <c r="S27" s="23"/>
      <c r="T27" s="23"/>
      <c r="U27" s="23"/>
      <c r="V27" s="23"/>
      <c r="W27" s="23"/>
    </row>
    <row r="28" ht="21" customHeight="1" spans="1:23">
      <c r="A28" s="24"/>
      <c r="B28" s="21" t="s">
        <v>239</v>
      </c>
      <c r="C28" s="21" t="s">
        <v>240</v>
      </c>
      <c r="D28" s="21" t="s">
        <v>100</v>
      </c>
      <c r="E28" s="21" t="s">
        <v>101</v>
      </c>
      <c r="F28" s="21" t="s">
        <v>241</v>
      </c>
      <c r="G28" s="21" t="s">
        <v>242</v>
      </c>
      <c r="H28" s="23">
        <v>44000</v>
      </c>
      <c r="I28" s="23">
        <v>44000</v>
      </c>
      <c r="J28" s="23"/>
      <c r="K28" s="23"/>
      <c r="L28" s="23">
        <v>44000</v>
      </c>
      <c r="M28" s="23"/>
      <c r="N28" s="23"/>
      <c r="O28" s="23"/>
      <c r="P28" s="23"/>
      <c r="Q28" s="23"/>
      <c r="R28" s="23"/>
      <c r="S28" s="23"/>
      <c r="T28" s="23"/>
      <c r="U28" s="23"/>
      <c r="V28" s="23"/>
      <c r="W28" s="23"/>
    </row>
    <row r="29" ht="21" customHeight="1" spans="1:23">
      <c r="A29" s="24"/>
      <c r="B29" s="21" t="s">
        <v>243</v>
      </c>
      <c r="C29" s="21" t="s">
        <v>244</v>
      </c>
      <c r="D29" s="21" t="s">
        <v>100</v>
      </c>
      <c r="E29" s="21" t="s">
        <v>101</v>
      </c>
      <c r="F29" s="21" t="s">
        <v>245</v>
      </c>
      <c r="G29" s="21" t="s">
        <v>244</v>
      </c>
      <c r="H29" s="23">
        <v>2057119.2</v>
      </c>
      <c r="I29" s="23">
        <v>2057119.2</v>
      </c>
      <c r="J29" s="23"/>
      <c r="K29" s="23"/>
      <c r="L29" s="23">
        <v>2057119.2</v>
      </c>
      <c r="M29" s="23"/>
      <c r="N29" s="23"/>
      <c r="O29" s="23"/>
      <c r="P29" s="23"/>
      <c r="Q29" s="23"/>
      <c r="R29" s="23"/>
      <c r="S29" s="23"/>
      <c r="T29" s="23"/>
      <c r="U29" s="23"/>
      <c r="V29" s="23"/>
      <c r="W29" s="23"/>
    </row>
    <row r="30" ht="21" customHeight="1" spans="1:23">
      <c r="A30" s="24"/>
      <c r="B30" s="21" t="s">
        <v>246</v>
      </c>
      <c r="C30" s="21" t="s">
        <v>247</v>
      </c>
      <c r="D30" s="21" t="s">
        <v>106</v>
      </c>
      <c r="E30" s="21" t="s">
        <v>107</v>
      </c>
      <c r="F30" s="21" t="s">
        <v>248</v>
      </c>
      <c r="G30" s="21" t="s">
        <v>249</v>
      </c>
      <c r="H30" s="23">
        <v>67789.37</v>
      </c>
      <c r="I30" s="23">
        <v>67789.37</v>
      </c>
      <c r="J30" s="23"/>
      <c r="K30" s="23"/>
      <c r="L30" s="23">
        <v>67789.37</v>
      </c>
      <c r="M30" s="23"/>
      <c r="N30" s="23"/>
      <c r="O30" s="23"/>
      <c r="P30" s="23"/>
      <c r="Q30" s="23"/>
      <c r="R30" s="23"/>
      <c r="S30" s="23"/>
      <c r="T30" s="23"/>
      <c r="U30" s="23"/>
      <c r="V30" s="23"/>
      <c r="W30" s="23"/>
    </row>
    <row r="31" ht="21" customHeight="1" spans="1:23">
      <c r="A31" s="34" t="s">
        <v>122</v>
      </c>
      <c r="B31" s="135"/>
      <c r="C31" s="135"/>
      <c r="D31" s="135"/>
      <c r="E31" s="135"/>
      <c r="F31" s="135"/>
      <c r="G31" s="136"/>
      <c r="H31" s="23">
        <v>38130566.45</v>
      </c>
      <c r="I31" s="23">
        <v>38130566.45</v>
      </c>
      <c r="J31" s="23"/>
      <c r="K31" s="23"/>
      <c r="L31" s="23">
        <v>38130566.45</v>
      </c>
      <c r="M31" s="23"/>
      <c r="N31" s="23"/>
      <c r="O31" s="23"/>
      <c r="P31" s="23"/>
      <c r="Q31" s="23"/>
      <c r="R31" s="23"/>
      <c r="S31" s="23"/>
      <c r="T31" s="23"/>
      <c r="U31" s="23"/>
      <c r="V31" s="23"/>
      <c r="W31" s="23"/>
    </row>
  </sheetData>
  <mergeCells count="30">
    <mergeCell ref="A2:W2"/>
    <mergeCell ref="A3:G3"/>
    <mergeCell ref="H4:W4"/>
    <mergeCell ref="I5:M5"/>
    <mergeCell ref="N5:P5"/>
    <mergeCell ref="R5:W5"/>
    <mergeCell ref="A31:G31"/>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89583333333333" right="0.389583333333333" top="0.579861111111111" bottom="0.579861111111111"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5"/>
  <sheetViews>
    <sheetView showZeros="0" workbookViewId="0">
      <selection activeCell="A1" sqref="A1"/>
    </sheetView>
  </sheetViews>
  <sheetFormatPr defaultColWidth="9.14285714285714" defaultRowHeight="14.25" customHeight="1"/>
  <cols>
    <col min="1" max="1" width="12.4285714285714" customWidth="1"/>
    <col min="2" max="2" width="30.447619047619"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761904761905" customWidth="1"/>
  </cols>
  <sheetData>
    <row r="1" ht="15" customHeight="1" spans="1:23">
      <c r="A1" s="1"/>
      <c r="B1" s="3"/>
      <c r="C1" s="1"/>
      <c r="D1" s="1"/>
      <c r="E1" s="2"/>
      <c r="F1" s="2"/>
      <c r="G1" s="2"/>
      <c r="H1" s="2"/>
      <c r="I1" s="3"/>
      <c r="J1" s="3"/>
      <c r="K1" s="3"/>
      <c r="L1" s="3"/>
      <c r="M1" s="3"/>
      <c r="N1" s="3"/>
      <c r="O1" s="3"/>
      <c r="P1" s="3"/>
      <c r="Q1" s="3"/>
      <c r="R1" s="1"/>
      <c r="S1" s="1"/>
      <c r="T1" s="1"/>
      <c r="U1" s="3"/>
      <c r="V1" s="1"/>
      <c r="W1" s="40" t="s">
        <v>250</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"单位名称："&amp;"永德县小勐统镇中心校"</f>
        <v>单位名称：永德县小勐统镇中心校</v>
      </c>
      <c r="B3" s="8"/>
      <c r="C3" s="8"/>
      <c r="D3" s="8"/>
      <c r="E3" s="8"/>
      <c r="F3" s="8"/>
      <c r="G3" s="8"/>
      <c r="H3" s="8"/>
      <c r="I3" s="9"/>
      <c r="J3" s="9"/>
      <c r="K3" s="9"/>
      <c r="L3" s="9"/>
      <c r="M3" s="9"/>
      <c r="N3" s="9"/>
      <c r="O3" s="9"/>
      <c r="P3" s="9"/>
      <c r="Q3" s="9"/>
      <c r="R3" s="1"/>
      <c r="S3" s="1"/>
      <c r="T3" s="1"/>
      <c r="U3" s="3"/>
      <c r="V3" s="1"/>
      <c r="W3" s="40" t="s">
        <v>171</v>
      </c>
    </row>
    <row r="4" ht="18.75" customHeight="1" spans="1:23">
      <c r="A4" s="10" t="s">
        <v>251</v>
      </c>
      <c r="B4" s="11" t="s">
        <v>186</v>
      </c>
      <c r="C4" s="10" t="s">
        <v>187</v>
      </c>
      <c r="D4" s="10" t="s">
        <v>252</v>
      </c>
      <c r="E4" s="11" t="s">
        <v>188</v>
      </c>
      <c r="F4" s="11" t="s">
        <v>189</v>
      </c>
      <c r="G4" s="11" t="s">
        <v>253</v>
      </c>
      <c r="H4" s="11" t="s">
        <v>254</v>
      </c>
      <c r="I4" s="30" t="s">
        <v>56</v>
      </c>
      <c r="J4" s="12" t="s">
        <v>255</v>
      </c>
      <c r="K4" s="13"/>
      <c r="L4" s="13"/>
      <c r="M4" s="14"/>
      <c r="N4" s="12" t="s">
        <v>194</v>
      </c>
      <c r="O4" s="13"/>
      <c r="P4" s="14"/>
      <c r="Q4" s="11" t="s">
        <v>62</v>
      </c>
      <c r="R4" s="12" t="s">
        <v>78</v>
      </c>
      <c r="S4" s="13"/>
      <c r="T4" s="13"/>
      <c r="U4" s="13"/>
      <c r="V4" s="13"/>
      <c r="W4" s="14"/>
    </row>
    <row r="5" ht="18.75" customHeight="1" spans="1:23">
      <c r="A5" s="15"/>
      <c r="B5" s="31"/>
      <c r="C5" s="15"/>
      <c r="D5" s="15"/>
      <c r="E5" s="16"/>
      <c r="F5" s="16"/>
      <c r="G5" s="16"/>
      <c r="H5" s="16"/>
      <c r="I5" s="31"/>
      <c r="J5" s="124" t="s">
        <v>59</v>
      </c>
      <c r="K5" s="125"/>
      <c r="L5" s="11" t="s">
        <v>60</v>
      </c>
      <c r="M5" s="11" t="s">
        <v>61</v>
      </c>
      <c r="N5" s="11" t="s">
        <v>59</v>
      </c>
      <c r="O5" s="11" t="s">
        <v>60</v>
      </c>
      <c r="P5" s="11" t="s">
        <v>61</v>
      </c>
      <c r="Q5" s="16"/>
      <c r="R5" s="11" t="s">
        <v>58</v>
      </c>
      <c r="S5" s="10" t="s">
        <v>65</v>
      </c>
      <c r="T5" s="10" t="s">
        <v>200</v>
      </c>
      <c r="U5" s="10" t="s">
        <v>67</v>
      </c>
      <c r="V5" s="10" t="s">
        <v>68</v>
      </c>
      <c r="W5" s="10" t="s">
        <v>69</v>
      </c>
    </row>
    <row r="6" ht="18.75" customHeight="1" spans="1:23">
      <c r="A6" s="31"/>
      <c r="B6" s="31"/>
      <c r="C6" s="31"/>
      <c r="D6" s="31"/>
      <c r="E6" s="31"/>
      <c r="F6" s="31"/>
      <c r="G6" s="31"/>
      <c r="H6" s="31"/>
      <c r="I6" s="31"/>
      <c r="J6" s="126" t="s">
        <v>58</v>
      </c>
      <c r="K6" s="96"/>
      <c r="L6" s="31"/>
      <c r="M6" s="31"/>
      <c r="N6" s="31"/>
      <c r="O6" s="31"/>
      <c r="P6" s="31"/>
      <c r="Q6" s="31"/>
      <c r="R6" s="31"/>
      <c r="S6" s="127"/>
      <c r="T6" s="127"/>
      <c r="U6" s="127"/>
      <c r="V6" s="127"/>
      <c r="W6" s="127"/>
    </row>
    <row r="7" ht="18.75" customHeight="1" spans="1:23">
      <c r="A7" s="17"/>
      <c r="B7" s="32"/>
      <c r="C7" s="17"/>
      <c r="D7" s="17"/>
      <c r="E7" s="18"/>
      <c r="F7" s="18"/>
      <c r="G7" s="18"/>
      <c r="H7" s="18"/>
      <c r="I7" s="32"/>
      <c r="J7" s="47" t="s">
        <v>58</v>
      </c>
      <c r="K7" s="47" t="s">
        <v>256</v>
      </c>
      <c r="L7" s="18"/>
      <c r="M7" s="18"/>
      <c r="N7" s="18"/>
      <c r="O7" s="18"/>
      <c r="P7" s="18"/>
      <c r="Q7" s="18"/>
      <c r="R7" s="18"/>
      <c r="S7" s="18"/>
      <c r="T7" s="18"/>
      <c r="U7" s="32"/>
      <c r="V7" s="18"/>
      <c r="W7" s="18"/>
    </row>
    <row r="8" ht="18.75" customHeight="1" spans="1:23">
      <c r="A8" s="122">
        <v>1</v>
      </c>
      <c r="B8" s="122">
        <v>2</v>
      </c>
      <c r="C8" s="122">
        <v>3</v>
      </c>
      <c r="D8" s="122">
        <v>4</v>
      </c>
      <c r="E8" s="122">
        <v>5</v>
      </c>
      <c r="F8" s="122">
        <v>6</v>
      </c>
      <c r="G8" s="122">
        <v>7</v>
      </c>
      <c r="H8" s="122">
        <v>8</v>
      </c>
      <c r="I8" s="122">
        <v>9</v>
      </c>
      <c r="J8" s="122">
        <v>10</v>
      </c>
      <c r="K8" s="122">
        <v>11</v>
      </c>
      <c r="L8" s="122">
        <v>12</v>
      </c>
      <c r="M8" s="122">
        <v>13</v>
      </c>
      <c r="N8" s="122">
        <v>14</v>
      </c>
      <c r="O8" s="122">
        <v>15</v>
      </c>
      <c r="P8" s="122">
        <v>16</v>
      </c>
      <c r="Q8" s="122">
        <v>17</v>
      </c>
      <c r="R8" s="122">
        <v>18</v>
      </c>
      <c r="S8" s="122">
        <v>19</v>
      </c>
      <c r="T8" s="122">
        <v>20</v>
      </c>
      <c r="U8" s="122">
        <v>21</v>
      </c>
      <c r="V8" s="122">
        <v>22</v>
      </c>
      <c r="W8" s="122">
        <v>23</v>
      </c>
    </row>
    <row r="9" ht="18.75" customHeight="1" spans="1:23">
      <c r="A9" s="21"/>
      <c r="B9" s="21"/>
      <c r="C9" s="21" t="s">
        <v>257</v>
      </c>
      <c r="D9" s="21"/>
      <c r="E9" s="21"/>
      <c r="F9" s="21"/>
      <c r="G9" s="21"/>
      <c r="H9" s="21"/>
      <c r="I9" s="23">
        <v>101306.7</v>
      </c>
      <c r="J9" s="23">
        <v>101306.7</v>
      </c>
      <c r="K9" s="23">
        <v>101306.7</v>
      </c>
      <c r="L9" s="23"/>
      <c r="M9" s="23"/>
      <c r="N9" s="23"/>
      <c r="O9" s="23"/>
      <c r="P9" s="23"/>
      <c r="Q9" s="23"/>
      <c r="R9" s="23"/>
      <c r="S9" s="23"/>
      <c r="T9" s="23"/>
      <c r="U9" s="23"/>
      <c r="V9" s="23"/>
      <c r="W9" s="23"/>
    </row>
    <row r="10" ht="18.75" customHeight="1" spans="1:23">
      <c r="A10" s="123" t="s">
        <v>258</v>
      </c>
      <c r="B10" s="123" t="s">
        <v>259</v>
      </c>
      <c r="C10" s="21" t="s">
        <v>257</v>
      </c>
      <c r="D10" s="123" t="s">
        <v>71</v>
      </c>
      <c r="E10" s="123" t="s">
        <v>90</v>
      </c>
      <c r="F10" s="123" t="s">
        <v>91</v>
      </c>
      <c r="G10" s="123" t="s">
        <v>260</v>
      </c>
      <c r="H10" s="123" t="s">
        <v>261</v>
      </c>
      <c r="I10" s="23">
        <v>94463.82</v>
      </c>
      <c r="J10" s="23">
        <v>94463.82</v>
      </c>
      <c r="K10" s="23">
        <v>94463.82</v>
      </c>
      <c r="L10" s="23"/>
      <c r="M10" s="23"/>
      <c r="N10" s="23"/>
      <c r="O10" s="23"/>
      <c r="P10" s="23"/>
      <c r="Q10" s="23"/>
      <c r="R10" s="23"/>
      <c r="S10" s="23"/>
      <c r="T10" s="23"/>
      <c r="U10" s="23"/>
      <c r="V10" s="23"/>
      <c r="W10" s="23"/>
    </row>
    <row r="11" ht="18.75" customHeight="1" spans="1:23">
      <c r="A11" s="123" t="s">
        <v>258</v>
      </c>
      <c r="B11" s="123" t="s">
        <v>259</v>
      </c>
      <c r="C11" s="21" t="s">
        <v>257</v>
      </c>
      <c r="D11" s="123" t="s">
        <v>71</v>
      </c>
      <c r="E11" s="123" t="s">
        <v>90</v>
      </c>
      <c r="F11" s="123" t="s">
        <v>91</v>
      </c>
      <c r="G11" s="123" t="s">
        <v>260</v>
      </c>
      <c r="H11" s="123" t="s">
        <v>261</v>
      </c>
      <c r="I11" s="23">
        <v>1496.88</v>
      </c>
      <c r="J11" s="23">
        <v>1496.88</v>
      </c>
      <c r="K11" s="23">
        <v>1496.88</v>
      </c>
      <c r="L11" s="23"/>
      <c r="M11" s="23"/>
      <c r="N11" s="23"/>
      <c r="O11" s="23"/>
      <c r="P11" s="23"/>
      <c r="Q11" s="23"/>
      <c r="R11" s="23"/>
      <c r="S11" s="23"/>
      <c r="T11" s="23"/>
      <c r="U11" s="23"/>
      <c r="V11" s="23"/>
      <c r="W11" s="23"/>
    </row>
    <row r="12" ht="18.75" customHeight="1" spans="1:23">
      <c r="A12" s="123" t="s">
        <v>258</v>
      </c>
      <c r="B12" s="123" t="s">
        <v>259</v>
      </c>
      <c r="C12" s="21" t="s">
        <v>257</v>
      </c>
      <c r="D12" s="123" t="s">
        <v>71</v>
      </c>
      <c r="E12" s="123" t="s">
        <v>94</v>
      </c>
      <c r="F12" s="123" t="s">
        <v>95</v>
      </c>
      <c r="G12" s="123" t="s">
        <v>260</v>
      </c>
      <c r="H12" s="123" t="s">
        <v>261</v>
      </c>
      <c r="I12" s="23">
        <v>5346</v>
      </c>
      <c r="J12" s="23">
        <v>5346</v>
      </c>
      <c r="K12" s="23">
        <v>5346</v>
      </c>
      <c r="L12" s="23"/>
      <c r="M12" s="23"/>
      <c r="N12" s="23"/>
      <c r="O12" s="23"/>
      <c r="P12" s="23"/>
      <c r="Q12" s="23"/>
      <c r="R12" s="23"/>
      <c r="S12" s="23"/>
      <c r="T12" s="23"/>
      <c r="U12" s="23"/>
      <c r="V12" s="23"/>
      <c r="W12" s="23"/>
    </row>
    <row r="13" ht="18.75" customHeight="1" spans="1:23">
      <c r="A13" s="24"/>
      <c r="B13" s="24"/>
      <c r="C13" s="21" t="s">
        <v>262</v>
      </c>
      <c r="D13" s="24"/>
      <c r="E13" s="24"/>
      <c r="F13" s="24"/>
      <c r="G13" s="24"/>
      <c r="H13" s="24"/>
      <c r="I13" s="23">
        <v>817800</v>
      </c>
      <c r="J13" s="23">
        <v>817800</v>
      </c>
      <c r="K13" s="23">
        <v>817800</v>
      </c>
      <c r="L13" s="23"/>
      <c r="M13" s="23"/>
      <c r="N13" s="23"/>
      <c r="O13" s="23"/>
      <c r="P13" s="23"/>
      <c r="Q13" s="23"/>
      <c r="R13" s="23"/>
      <c r="S13" s="23"/>
      <c r="T13" s="23"/>
      <c r="U13" s="23"/>
      <c r="V13" s="23"/>
      <c r="W13" s="23"/>
    </row>
    <row r="14" ht="18.75" customHeight="1" spans="1:23">
      <c r="A14" s="123" t="s">
        <v>263</v>
      </c>
      <c r="B14" s="123" t="s">
        <v>264</v>
      </c>
      <c r="C14" s="21" t="s">
        <v>262</v>
      </c>
      <c r="D14" s="123" t="s">
        <v>71</v>
      </c>
      <c r="E14" s="123" t="s">
        <v>88</v>
      </c>
      <c r="F14" s="123" t="s">
        <v>89</v>
      </c>
      <c r="G14" s="123" t="s">
        <v>260</v>
      </c>
      <c r="H14" s="123" t="s">
        <v>261</v>
      </c>
      <c r="I14" s="23">
        <v>217905</v>
      </c>
      <c r="J14" s="23">
        <v>217905</v>
      </c>
      <c r="K14" s="23">
        <v>217905</v>
      </c>
      <c r="L14" s="23"/>
      <c r="M14" s="23"/>
      <c r="N14" s="23"/>
      <c r="O14" s="23"/>
      <c r="P14" s="23"/>
      <c r="Q14" s="23"/>
      <c r="R14" s="23"/>
      <c r="S14" s="23"/>
      <c r="T14" s="23"/>
      <c r="U14" s="23"/>
      <c r="V14" s="23"/>
      <c r="W14" s="23"/>
    </row>
    <row r="15" ht="18.75" customHeight="1" spans="1:23">
      <c r="A15" s="123" t="s">
        <v>263</v>
      </c>
      <c r="B15" s="123" t="s">
        <v>264</v>
      </c>
      <c r="C15" s="21" t="s">
        <v>262</v>
      </c>
      <c r="D15" s="123" t="s">
        <v>71</v>
      </c>
      <c r="E15" s="123" t="s">
        <v>88</v>
      </c>
      <c r="F15" s="123" t="s">
        <v>89</v>
      </c>
      <c r="G15" s="123" t="s">
        <v>265</v>
      </c>
      <c r="H15" s="123" t="s">
        <v>266</v>
      </c>
      <c r="I15" s="23">
        <v>240000</v>
      </c>
      <c r="J15" s="23">
        <v>240000</v>
      </c>
      <c r="K15" s="23">
        <v>240000</v>
      </c>
      <c r="L15" s="23"/>
      <c r="M15" s="23"/>
      <c r="N15" s="23"/>
      <c r="O15" s="23"/>
      <c r="P15" s="23"/>
      <c r="Q15" s="23"/>
      <c r="R15" s="23"/>
      <c r="S15" s="23"/>
      <c r="T15" s="23"/>
      <c r="U15" s="23"/>
      <c r="V15" s="23"/>
      <c r="W15" s="23"/>
    </row>
    <row r="16" ht="18.75" customHeight="1" spans="1:23">
      <c r="A16" s="123" t="s">
        <v>263</v>
      </c>
      <c r="B16" s="123" t="s">
        <v>264</v>
      </c>
      <c r="C16" s="21" t="s">
        <v>262</v>
      </c>
      <c r="D16" s="123" t="s">
        <v>71</v>
      </c>
      <c r="E16" s="123" t="s">
        <v>88</v>
      </c>
      <c r="F16" s="123" t="s">
        <v>89</v>
      </c>
      <c r="G16" s="123" t="s">
        <v>267</v>
      </c>
      <c r="H16" s="123" t="s">
        <v>268</v>
      </c>
      <c r="I16" s="23">
        <v>82000</v>
      </c>
      <c r="J16" s="23">
        <v>82000</v>
      </c>
      <c r="K16" s="23">
        <v>82000</v>
      </c>
      <c r="L16" s="23"/>
      <c r="M16" s="23"/>
      <c r="N16" s="23"/>
      <c r="O16" s="23"/>
      <c r="P16" s="23"/>
      <c r="Q16" s="23"/>
      <c r="R16" s="23"/>
      <c r="S16" s="23"/>
      <c r="T16" s="23"/>
      <c r="U16" s="23"/>
      <c r="V16" s="23"/>
      <c r="W16" s="23"/>
    </row>
    <row r="17" ht="18.75" customHeight="1" spans="1:23">
      <c r="A17" s="123" t="s">
        <v>263</v>
      </c>
      <c r="B17" s="123" t="s">
        <v>264</v>
      </c>
      <c r="C17" s="21" t="s">
        <v>262</v>
      </c>
      <c r="D17" s="123" t="s">
        <v>71</v>
      </c>
      <c r="E17" s="123" t="s">
        <v>88</v>
      </c>
      <c r="F17" s="123" t="s">
        <v>89</v>
      </c>
      <c r="G17" s="123" t="s">
        <v>269</v>
      </c>
      <c r="H17" s="123" t="s">
        <v>270</v>
      </c>
      <c r="I17" s="23">
        <v>270000</v>
      </c>
      <c r="J17" s="23">
        <v>270000</v>
      </c>
      <c r="K17" s="23">
        <v>270000</v>
      </c>
      <c r="L17" s="23"/>
      <c r="M17" s="23"/>
      <c r="N17" s="23"/>
      <c r="O17" s="23"/>
      <c r="P17" s="23"/>
      <c r="Q17" s="23"/>
      <c r="R17" s="23"/>
      <c r="S17" s="23"/>
      <c r="T17" s="23"/>
      <c r="U17" s="23"/>
      <c r="V17" s="23"/>
      <c r="W17" s="23"/>
    </row>
    <row r="18" ht="18.75" customHeight="1" spans="1:23">
      <c r="A18" s="123" t="s">
        <v>263</v>
      </c>
      <c r="B18" s="123" t="s">
        <v>264</v>
      </c>
      <c r="C18" s="21" t="s">
        <v>262</v>
      </c>
      <c r="D18" s="123" t="s">
        <v>71</v>
      </c>
      <c r="E18" s="123" t="s">
        <v>88</v>
      </c>
      <c r="F18" s="123" t="s">
        <v>89</v>
      </c>
      <c r="G18" s="123" t="s">
        <v>241</v>
      </c>
      <c r="H18" s="123" t="s">
        <v>242</v>
      </c>
      <c r="I18" s="23">
        <v>7895</v>
      </c>
      <c r="J18" s="23">
        <v>7895</v>
      </c>
      <c r="K18" s="23">
        <v>7895</v>
      </c>
      <c r="L18" s="23"/>
      <c r="M18" s="23"/>
      <c r="N18" s="23"/>
      <c r="O18" s="23"/>
      <c r="P18" s="23"/>
      <c r="Q18" s="23"/>
      <c r="R18" s="23"/>
      <c r="S18" s="23"/>
      <c r="T18" s="23"/>
      <c r="U18" s="23"/>
      <c r="V18" s="23"/>
      <c r="W18" s="23"/>
    </row>
    <row r="19" ht="18.75" customHeight="1" spans="1:23">
      <c r="A19" s="24"/>
      <c r="B19" s="24"/>
      <c r="C19" s="21" t="s">
        <v>271</v>
      </c>
      <c r="D19" s="24"/>
      <c r="E19" s="24"/>
      <c r="F19" s="24"/>
      <c r="G19" s="24"/>
      <c r="H19" s="24"/>
      <c r="I19" s="23">
        <v>1466200</v>
      </c>
      <c r="J19" s="23"/>
      <c r="K19" s="23"/>
      <c r="L19" s="23"/>
      <c r="M19" s="23"/>
      <c r="N19" s="23"/>
      <c r="O19" s="23"/>
      <c r="P19" s="23"/>
      <c r="Q19" s="23"/>
      <c r="R19" s="23">
        <v>1466200</v>
      </c>
      <c r="S19" s="23"/>
      <c r="T19" s="23"/>
      <c r="U19" s="23"/>
      <c r="V19" s="23"/>
      <c r="W19" s="23">
        <v>1466200</v>
      </c>
    </row>
    <row r="20" ht="18.75" customHeight="1" spans="1:23">
      <c r="A20" s="123" t="s">
        <v>263</v>
      </c>
      <c r="B20" s="123" t="s">
        <v>272</v>
      </c>
      <c r="C20" s="21" t="s">
        <v>271</v>
      </c>
      <c r="D20" s="123" t="s">
        <v>71</v>
      </c>
      <c r="E20" s="123" t="s">
        <v>90</v>
      </c>
      <c r="F20" s="123" t="s">
        <v>91</v>
      </c>
      <c r="G20" s="123" t="s">
        <v>260</v>
      </c>
      <c r="H20" s="123" t="s">
        <v>261</v>
      </c>
      <c r="I20" s="23">
        <v>73000</v>
      </c>
      <c r="J20" s="23"/>
      <c r="K20" s="23"/>
      <c r="L20" s="23"/>
      <c r="M20" s="23"/>
      <c r="N20" s="23"/>
      <c r="O20" s="23"/>
      <c r="P20" s="23"/>
      <c r="Q20" s="23"/>
      <c r="R20" s="23">
        <v>73000</v>
      </c>
      <c r="S20" s="23"/>
      <c r="T20" s="23"/>
      <c r="U20" s="23"/>
      <c r="V20" s="23"/>
      <c r="W20" s="23">
        <v>73000</v>
      </c>
    </row>
    <row r="21" ht="18.75" customHeight="1" spans="1:23">
      <c r="A21" s="123" t="s">
        <v>263</v>
      </c>
      <c r="B21" s="123" t="s">
        <v>272</v>
      </c>
      <c r="C21" s="21" t="s">
        <v>271</v>
      </c>
      <c r="D21" s="123" t="s">
        <v>71</v>
      </c>
      <c r="E21" s="123" t="s">
        <v>90</v>
      </c>
      <c r="F21" s="123" t="s">
        <v>91</v>
      </c>
      <c r="G21" s="123" t="s">
        <v>248</v>
      </c>
      <c r="H21" s="123" t="s">
        <v>249</v>
      </c>
      <c r="I21" s="23">
        <v>1393200</v>
      </c>
      <c r="J21" s="23"/>
      <c r="K21" s="23"/>
      <c r="L21" s="23"/>
      <c r="M21" s="23"/>
      <c r="N21" s="23"/>
      <c r="O21" s="23"/>
      <c r="P21" s="23"/>
      <c r="Q21" s="23"/>
      <c r="R21" s="23">
        <v>1393200</v>
      </c>
      <c r="S21" s="23"/>
      <c r="T21" s="23"/>
      <c r="U21" s="23"/>
      <c r="V21" s="23"/>
      <c r="W21" s="23">
        <v>1393200</v>
      </c>
    </row>
    <row r="22" ht="18.75" customHeight="1" spans="1:23">
      <c r="A22" s="24"/>
      <c r="B22" s="24"/>
      <c r="C22" s="21" t="s">
        <v>273</v>
      </c>
      <c r="D22" s="24"/>
      <c r="E22" s="24"/>
      <c r="F22" s="24"/>
      <c r="G22" s="24"/>
      <c r="H22" s="24"/>
      <c r="I22" s="23">
        <v>8051.4</v>
      </c>
      <c r="J22" s="23">
        <v>8051.4</v>
      </c>
      <c r="K22" s="23">
        <v>8051.4</v>
      </c>
      <c r="L22" s="23"/>
      <c r="M22" s="23"/>
      <c r="N22" s="23"/>
      <c r="O22" s="23"/>
      <c r="P22" s="23"/>
      <c r="Q22" s="23"/>
      <c r="R22" s="23"/>
      <c r="S22" s="23"/>
      <c r="T22" s="23"/>
      <c r="U22" s="23"/>
      <c r="V22" s="23"/>
      <c r="W22" s="23"/>
    </row>
    <row r="23" ht="18.75" customHeight="1" spans="1:23">
      <c r="A23" s="123" t="s">
        <v>258</v>
      </c>
      <c r="B23" s="123" t="s">
        <v>274</v>
      </c>
      <c r="C23" s="21" t="s">
        <v>273</v>
      </c>
      <c r="D23" s="123" t="s">
        <v>71</v>
      </c>
      <c r="E23" s="123" t="s">
        <v>88</v>
      </c>
      <c r="F23" s="123" t="s">
        <v>89</v>
      </c>
      <c r="G23" s="123" t="s">
        <v>275</v>
      </c>
      <c r="H23" s="123" t="s">
        <v>276</v>
      </c>
      <c r="I23" s="23">
        <v>8051.4</v>
      </c>
      <c r="J23" s="23">
        <v>8051.4</v>
      </c>
      <c r="K23" s="23">
        <v>8051.4</v>
      </c>
      <c r="L23" s="23"/>
      <c r="M23" s="23"/>
      <c r="N23" s="23"/>
      <c r="O23" s="23"/>
      <c r="P23" s="23"/>
      <c r="Q23" s="23"/>
      <c r="R23" s="23"/>
      <c r="S23" s="23"/>
      <c r="T23" s="23"/>
      <c r="U23" s="23"/>
      <c r="V23" s="23"/>
      <c r="W23" s="23"/>
    </row>
    <row r="24" ht="18.75" customHeight="1" spans="1:23">
      <c r="A24" s="24"/>
      <c r="B24" s="24"/>
      <c r="C24" s="21" t="s">
        <v>277</v>
      </c>
      <c r="D24" s="24"/>
      <c r="E24" s="24"/>
      <c r="F24" s="24"/>
      <c r="G24" s="24"/>
      <c r="H24" s="24"/>
      <c r="I24" s="23">
        <v>8100000</v>
      </c>
      <c r="J24" s="23"/>
      <c r="K24" s="23"/>
      <c r="L24" s="23"/>
      <c r="M24" s="23"/>
      <c r="N24" s="23"/>
      <c r="O24" s="23"/>
      <c r="P24" s="23"/>
      <c r="Q24" s="23"/>
      <c r="R24" s="23">
        <v>8100000</v>
      </c>
      <c r="S24" s="23"/>
      <c r="T24" s="23"/>
      <c r="U24" s="23"/>
      <c r="V24" s="23"/>
      <c r="W24" s="23">
        <v>8100000</v>
      </c>
    </row>
    <row r="25" ht="18.75" customHeight="1" spans="1:23">
      <c r="A25" s="123" t="s">
        <v>263</v>
      </c>
      <c r="B25" s="123" t="s">
        <v>278</v>
      </c>
      <c r="C25" s="21" t="s">
        <v>277</v>
      </c>
      <c r="D25" s="123" t="s">
        <v>71</v>
      </c>
      <c r="E25" s="123" t="s">
        <v>90</v>
      </c>
      <c r="F25" s="123" t="s">
        <v>91</v>
      </c>
      <c r="G25" s="123" t="s">
        <v>275</v>
      </c>
      <c r="H25" s="123" t="s">
        <v>276</v>
      </c>
      <c r="I25" s="23">
        <v>8100000</v>
      </c>
      <c r="J25" s="23"/>
      <c r="K25" s="23"/>
      <c r="L25" s="23"/>
      <c r="M25" s="23"/>
      <c r="N25" s="23"/>
      <c r="O25" s="23"/>
      <c r="P25" s="23"/>
      <c r="Q25" s="23"/>
      <c r="R25" s="23">
        <v>8100000</v>
      </c>
      <c r="S25" s="23"/>
      <c r="T25" s="23"/>
      <c r="U25" s="23"/>
      <c r="V25" s="23"/>
      <c r="W25" s="23">
        <v>8100000</v>
      </c>
    </row>
    <row r="26" ht="18.75" customHeight="1" spans="1:23">
      <c r="A26" s="24"/>
      <c r="B26" s="24"/>
      <c r="C26" s="21" t="s">
        <v>279</v>
      </c>
      <c r="D26" s="24"/>
      <c r="E26" s="24"/>
      <c r="F26" s="24"/>
      <c r="G26" s="24"/>
      <c r="H26" s="24"/>
      <c r="I26" s="23">
        <v>8500</v>
      </c>
      <c r="J26" s="23"/>
      <c r="K26" s="23"/>
      <c r="L26" s="23"/>
      <c r="M26" s="23"/>
      <c r="N26" s="23"/>
      <c r="O26" s="23"/>
      <c r="P26" s="23"/>
      <c r="Q26" s="23"/>
      <c r="R26" s="23">
        <v>8500</v>
      </c>
      <c r="S26" s="23"/>
      <c r="T26" s="23"/>
      <c r="U26" s="23"/>
      <c r="V26" s="23"/>
      <c r="W26" s="23">
        <v>8500</v>
      </c>
    </row>
    <row r="27" ht="18.75" customHeight="1" spans="1:23">
      <c r="A27" s="123" t="s">
        <v>263</v>
      </c>
      <c r="B27" s="123" t="s">
        <v>280</v>
      </c>
      <c r="C27" s="21" t="s">
        <v>279</v>
      </c>
      <c r="D27" s="123" t="s">
        <v>71</v>
      </c>
      <c r="E27" s="123" t="s">
        <v>90</v>
      </c>
      <c r="F27" s="123" t="s">
        <v>91</v>
      </c>
      <c r="G27" s="123" t="s">
        <v>260</v>
      </c>
      <c r="H27" s="123" t="s">
        <v>261</v>
      </c>
      <c r="I27" s="23">
        <v>8500</v>
      </c>
      <c r="J27" s="23"/>
      <c r="K27" s="23"/>
      <c r="L27" s="23"/>
      <c r="M27" s="23"/>
      <c r="N27" s="23"/>
      <c r="O27" s="23"/>
      <c r="P27" s="23"/>
      <c r="Q27" s="23"/>
      <c r="R27" s="23">
        <v>8500</v>
      </c>
      <c r="S27" s="23"/>
      <c r="T27" s="23"/>
      <c r="U27" s="23"/>
      <c r="V27" s="23"/>
      <c r="W27" s="23">
        <v>8500</v>
      </c>
    </row>
    <row r="28" ht="18.75" customHeight="1" spans="1:23">
      <c r="A28" s="24"/>
      <c r="B28" s="24"/>
      <c r="C28" s="21" t="s">
        <v>281</v>
      </c>
      <c r="D28" s="24"/>
      <c r="E28" s="24"/>
      <c r="F28" s="24"/>
      <c r="G28" s="24"/>
      <c r="H28" s="24"/>
      <c r="I28" s="23">
        <v>469250</v>
      </c>
      <c r="J28" s="23"/>
      <c r="K28" s="23"/>
      <c r="L28" s="23"/>
      <c r="M28" s="23"/>
      <c r="N28" s="23"/>
      <c r="O28" s="23"/>
      <c r="P28" s="23"/>
      <c r="Q28" s="23"/>
      <c r="R28" s="23">
        <v>469250</v>
      </c>
      <c r="S28" s="23"/>
      <c r="T28" s="23"/>
      <c r="U28" s="23"/>
      <c r="V28" s="23"/>
      <c r="W28" s="23">
        <v>469250</v>
      </c>
    </row>
    <row r="29" ht="18.75" customHeight="1" spans="1:23">
      <c r="A29" s="123" t="s">
        <v>263</v>
      </c>
      <c r="B29" s="123" t="s">
        <v>282</v>
      </c>
      <c r="C29" s="21" t="s">
        <v>281</v>
      </c>
      <c r="D29" s="123" t="s">
        <v>71</v>
      </c>
      <c r="E29" s="123" t="s">
        <v>90</v>
      </c>
      <c r="F29" s="123" t="s">
        <v>91</v>
      </c>
      <c r="G29" s="123" t="s">
        <v>283</v>
      </c>
      <c r="H29" s="123" t="s">
        <v>284</v>
      </c>
      <c r="I29" s="23">
        <v>469250</v>
      </c>
      <c r="J29" s="23"/>
      <c r="K29" s="23"/>
      <c r="L29" s="23"/>
      <c r="M29" s="23"/>
      <c r="N29" s="23"/>
      <c r="O29" s="23"/>
      <c r="P29" s="23"/>
      <c r="Q29" s="23"/>
      <c r="R29" s="23">
        <v>469250</v>
      </c>
      <c r="S29" s="23"/>
      <c r="T29" s="23"/>
      <c r="U29" s="23"/>
      <c r="V29" s="23"/>
      <c r="W29" s="23">
        <v>469250</v>
      </c>
    </row>
    <row r="30" ht="18.75" customHeight="1" spans="1:23">
      <c r="A30" s="24"/>
      <c r="B30" s="24"/>
      <c r="C30" s="21" t="s">
        <v>285</v>
      </c>
      <c r="D30" s="24"/>
      <c r="E30" s="24"/>
      <c r="F30" s="24"/>
      <c r="G30" s="24"/>
      <c r="H30" s="24"/>
      <c r="I30" s="23">
        <v>587898.18</v>
      </c>
      <c r="J30" s="23"/>
      <c r="K30" s="23"/>
      <c r="L30" s="23"/>
      <c r="M30" s="23"/>
      <c r="N30" s="23"/>
      <c r="O30" s="23"/>
      <c r="P30" s="23"/>
      <c r="Q30" s="23"/>
      <c r="R30" s="23">
        <v>587898.18</v>
      </c>
      <c r="S30" s="23"/>
      <c r="T30" s="23"/>
      <c r="U30" s="23"/>
      <c r="V30" s="23"/>
      <c r="W30" s="23">
        <v>587898.18</v>
      </c>
    </row>
    <row r="31" ht="18.75" customHeight="1" spans="1:23">
      <c r="A31" s="123" t="s">
        <v>263</v>
      </c>
      <c r="B31" s="123" t="s">
        <v>286</v>
      </c>
      <c r="C31" s="21" t="s">
        <v>285</v>
      </c>
      <c r="D31" s="123" t="s">
        <v>71</v>
      </c>
      <c r="E31" s="123" t="s">
        <v>90</v>
      </c>
      <c r="F31" s="123" t="s">
        <v>91</v>
      </c>
      <c r="G31" s="123" t="s">
        <v>260</v>
      </c>
      <c r="H31" s="123" t="s">
        <v>261</v>
      </c>
      <c r="I31" s="23">
        <v>65091</v>
      </c>
      <c r="J31" s="23"/>
      <c r="K31" s="23"/>
      <c r="L31" s="23"/>
      <c r="M31" s="23"/>
      <c r="N31" s="23"/>
      <c r="O31" s="23"/>
      <c r="P31" s="23"/>
      <c r="Q31" s="23"/>
      <c r="R31" s="23">
        <v>65091</v>
      </c>
      <c r="S31" s="23"/>
      <c r="T31" s="23"/>
      <c r="U31" s="23"/>
      <c r="V31" s="23"/>
      <c r="W31" s="23">
        <v>65091</v>
      </c>
    </row>
    <row r="32" ht="18.75" customHeight="1" spans="1:23">
      <c r="A32" s="123" t="s">
        <v>263</v>
      </c>
      <c r="B32" s="123" t="s">
        <v>286</v>
      </c>
      <c r="C32" s="21" t="s">
        <v>285</v>
      </c>
      <c r="D32" s="123" t="s">
        <v>71</v>
      </c>
      <c r="E32" s="123" t="s">
        <v>90</v>
      </c>
      <c r="F32" s="123" t="s">
        <v>91</v>
      </c>
      <c r="G32" s="123" t="s">
        <v>248</v>
      </c>
      <c r="H32" s="123" t="s">
        <v>249</v>
      </c>
      <c r="I32" s="23">
        <v>522807.18</v>
      </c>
      <c r="J32" s="23"/>
      <c r="K32" s="23"/>
      <c r="L32" s="23"/>
      <c r="M32" s="23"/>
      <c r="N32" s="23"/>
      <c r="O32" s="23"/>
      <c r="P32" s="23"/>
      <c r="Q32" s="23"/>
      <c r="R32" s="23">
        <v>522807.18</v>
      </c>
      <c r="S32" s="23"/>
      <c r="T32" s="23"/>
      <c r="U32" s="23"/>
      <c r="V32" s="23"/>
      <c r="W32" s="23">
        <v>522807.18</v>
      </c>
    </row>
    <row r="33" ht="18.75" customHeight="1" spans="1:23">
      <c r="A33" s="24"/>
      <c r="B33" s="24"/>
      <c r="C33" s="21" t="s">
        <v>287</v>
      </c>
      <c r="D33" s="24"/>
      <c r="E33" s="24"/>
      <c r="F33" s="24"/>
      <c r="G33" s="24"/>
      <c r="H33" s="24"/>
      <c r="I33" s="23">
        <v>234673.26</v>
      </c>
      <c r="J33" s="23">
        <v>234673.26</v>
      </c>
      <c r="K33" s="23">
        <v>234673.26</v>
      </c>
      <c r="L33" s="23"/>
      <c r="M33" s="23"/>
      <c r="N33" s="23"/>
      <c r="O33" s="23"/>
      <c r="P33" s="23"/>
      <c r="Q33" s="23"/>
      <c r="R33" s="23"/>
      <c r="S33" s="23"/>
      <c r="T33" s="23"/>
      <c r="U33" s="23"/>
      <c r="V33" s="23"/>
      <c r="W33" s="23"/>
    </row>
    <row r="34" ht="18.75" customHeight="1" spans="1:23">
      <c r="A34" s="123" t="s">
        <v>258</v>
      </c>
      <c r="B34" s="123" t="s">
        <v>288</v>
      </c>
      <c r="C34" s="21" t="s">
        <v>287</v>
      </c>
      <c r="D34" s="123" t="s">
        <v>71</v>
      </c>
      <c r="E34" s="123" t="s">
        <v>90</v>
      </c>
      <c r="F34" s="123" t="s">
        <v>91</v>
      </c>
      <c r="G34" s="123" t="s">
        <v>275</v>
      </c>
      <c r="H34" s="123" t="s">
        <v>276</v>
      </c>
      <c r="I34" s="23">
        <v>234673.26</v>
      </c>
      <c r="J34" s="23">
        <v>234673.26</v>
      </c>
      <c r="K34" s="23">
        <v>234673.26</v>
      </c>
      <c r="L34" s="23"/>
      <c r="M34" s="23"/>
      <c r="N34" s="23"/>
      <c r="O34" s="23"/>
      <c r="P34" s="23"/>
      <c r="Q34" s="23"/>
      <c r="R34" s="23"/>
      <c r="S34" s="23"/>
      <c r="T34" s="23"/>
      <c r="U34" s="23"/>
      <c r="V34" s="23"/>
      <c r="W34" s="23"/>
    </row>
    <row r="35" ht="18.75" customHeight="1" spans="1:23">
      <c r="A35" s="34" t="s">
        <v>122</v>
      </c>
      <c r="B35" s="35"/>
      <c r="C35" s="35"/>
      <c r="D35" s="35"/>
      <c r="E35" s="35"/>
      <c r="F35" s="35"/>
      <c r="G35" s="35"/>
      <c r="H35" s="36"/>
      <c r="I35" s="23">
        <v>11793679.54</v>
      </c>
      <c r="J35" s="23">
        <v>1161831.36</v>
      </c>
      <c r="K35" s="23">
        <v>1161831.36</v>
      </c>
      <c r="L35" s="23"/>
      <c r="M35" s="23"/>
      <c r="N35" s="23"/>
      <c r="O35" s="23"/>
      <c r="P35" s="23"/>
      <c r="Q35" s="23"/>
      <c r="R35" s="23">
        <v>10631848.18</v>
      </c>
      <c r="S35" s="23"/>
      <c r="T35" s="23"/>
      <c r="U35" s="23"/>
      <c r="V35" s="23"/>
      <c r="W35" s="23">
        <v>10631848.18</v>
      </c>
    </row>
  </sheetData>
  <mergeCells count="28">
    <mergeCell ref="A2:W2"/>
    <mergeCell ref="A3:H3"/>
    <mergeCell ref="J4:M4"/>
    <mergeCell ref="N4:P4"/>
    <mergeCell ref="R4:W4"/>
    <mergeCell ref="A35:H35"/>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9583333333333" right="0.389583333333333" top="0.579861111111111" bottom="0.579861111111111"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76"/>
  <sheetViews>
    <sheetView showZeros="0" tabSelected="1" topLeftCell="A4" workbookViewId="0">
      <selection activeCell="B15" sqref="B15:B26"/>
    </sheetView>
  </sheetViews>
  <sheetFormatPr defaultColWidth="9.14285714285714" defaultRowHeight="12" customHeight="1"/>
  <cols>
    <col min="1" max="1" width="34.2761904761905" customWidth="1"/>
    <col min="2" max="2" width="48" customWidth="1"/>
    <col min="3" max="5" width="18.2761904761905" customWidth="1"/>
    <col min="6" max="6" width="12" customWidth="1"/>
    <col min="7" max="7" width="17" customWidth="1"/>
    <col min="8" max="9" width="12" customWidth="1"/>
    <col min="10" max="10" width="27.5714285714286" customWidth="1"/>
  </cols>
  <sheetData>
    <row r="1" ht="15" customHeight="1" spans="10:10">
      <c r="J1" s="88" t="s">
        <v>289</v>
      </c>
    </row>
    <row r="2" ht="36.75" customHeight="1" spans="1:10">
      <c r="A2" s="5" t="str">
        <f>"2025"&amp;"年部门项目支出绩效目标表"</f>
        <v>2025年部门项目支出绩效目标表</v>
      </c>
      <c r="B2" s="6"/>
      <c r="C2" s="6"/>
      <c r="D2" s="6"/>
      <c r="E2" s="6"/>
      <c r="F2" s="53"/>
      <c r="G2" s="6"/>
      <c r="H2" s="53"/>
      <c r="I2" s="53"/>
      <c r="J2" s="6"/>
    </row>
    <row r="3" ht="18.75" customHeight="1" spans="1:8">
      <c r="A3" s="7" t="str">
        <f>"单位名称："&amp;"永德县小勐统镇中心校"</f>
        <v>单位名称：永德县小勐统镇中心校</v>
      </c>
      <c r="B3" s="3"/>
      <c r="C3" s="3"/>
      <c r="D3" s="3"/>
      <c r="E3" s="3"/>
      <c r="F3" s="54"/>
      <c r="G3" s="3"/>
      <c r="H3" s="54"/>
    </row>
    <row r="4" ht="18.75" customHeight="1" spans="1:10">
      <c r="A4" s="47" t="s">
        <v>290</v>
      </c>
      <c r="B4" s="47" t="s">
        <v>291</v>
      </c>
      <c r="C4" s="47" t="s">
        <v>292</v>
      </c>
      <c r="D4" s="47" t="s">
        <v>293</v>
      </c>
      <c r="E4" s="47" t="s">
        <v>294</v>
      </c>
      <c r="F4" s="55" t="s">
        <v>295</v>
      </c>
      <c r="G4" s="47" t="s">
        <v>296</v>
      </c>
      <c r="H4" s="55" t="s">
        <v>297</v>
      </c>
      <c r="I4" s="55" t="s">
        <v>298</v>
      </c>
      <c r="J4" s="47" t="s">
        <v>299</v>
      </c>
    </row>
    <row r="5" ht="18.75" customHeight="1" spans="1:10">
      <c r="A5" s="117">
        <v>1</v>
      </c>
      <c r="B5" s="117">
        <v>2</v>
      </c>
      <c r="C5" s="117">
        <v>3</v>
      </c>
      <c r="D5" s="117">
        <v>4</v>
      </c>
      <c r="E5" s="117">
        <v>5</v>
      </c>
      <c r="F5" s="117">
        <v>6</v>
      </c>
      <c r="G5" s="117">
        <v>7</v>
      </c>
      <c r="H5" s="117">
        <v>8</v>
      </c>
      <c r="I5" s="117">
        <v>9</v>
      </c>
      <c r="J5" s="117">
        <v>10</v>
      </c>
    </row>
    <row r="6" ht="18.75" customHeight="1" spans="1:10">
      <c r="A6" s="33" t="s">
        <v>71</v>
      </c>
      <c r="B6" s="48"/>
      <c r="C6" s="48"/>
      <c r="D6" s="48"/>
      <c r="E6" s="56"/>
      <c r="F6" s="57"/>
      <c r="G6" s="56"/>
      <c r="H6" s="57"/>
      <c r="I6" s="57"/>
      <c r="J6" s="56"/>
    </row>
    <row r="7" ht="18.75" customHeight="1" spans="1:10">
      <c r="A7" s="215" t="s">
        <v>273</v>
      </c>
      <c r="B7" s="21" t="s">
        <v>300</v>
      </c>
      <c r="C7" s="21" t="s">
        <v>301</v>
      </c>
      <c r="D7" s="21" t="s">
        <v>302</v>
      </c>
      <c r="E7" s="33" t="s">
        <v>303</v>
      </c>
      <c r="F7" s="21" t="s">
        <v>304</v>
      </c>
      <c r="G7" s="33" t="s">
        <v>305</v>
      </c>
      <c r="H7" s="21" t="s">
        <v>306</v>
      </c>
      <c r="I7" s="21" t="s">
        <v>307</v>
      </c>
      <c r="J7" s="33" t="s">
        <v>308</v>
      </c>
    </row>
    <row r="8" ht="18.75" customHeight="1" spans="1:10">
      <c r="A8" s="215" t="s">
        <v>273</v>
      </c>
      <c r="B8" s="21" t="s">
        <v>300</v>
      </c>
      <c r="C8" s="21" t="s">
        <v>301</v>
      </c>
      <c r="D8" s="21" t="s">
        <v>302</v>
      </c>
      <c r="E8" s="33" t="s">
        <v>309</v>
      </c>
      <c r="F8" s="21" t="s">
        <v>304</v>
      </c>
      <c r="G8" s="33" t="s">
        <v>165</v>
      </c>
      <c r="H8" s="21" t="s">
        <v>310</v>
      </c>
      <c r="I8" s="21" t="s">
        <v>307</v>
      </c>
      <c r="J8" s="33" t="s">
        <v>311</v>
      </c>
    </row>
    <row r="9" ht="18.75" customHeight="1" spans="1:10">
      <c r="A9" s="215" t="s">
        <v>273</v>
      </c>
      <c r="B9" s="21" t="s">
        <v>300</v>
      </c>
      <c r="C9" s="21" t="s">
        <v>301</v>
      </c>
      <c r="D9" s="21" t="s">
        <v>312</v>
      </c>
      <c r="E9" s="33" t="s">
        <v>313</v>
      </c>
      <c r="F9" s="21" t="s">
        <v>314</v>
      </c>
      <c r="G9" s="33" t="s">
        <v>315</v>
      </c>
      <c r="H9" s="21" t="s">
        <v>316</v>
      </c>
      <c r="I9" s="21" t="s">
        <v>317</v>
      </c>
      <c r="J9" s="33" t="s">
        <v>318</v>
      </c>
    </row>
    <row r="10" ht="18.75" customHeight="1" spans="1:10">
      <c r="A10" s="215" t="s">
        <v>273</v>
      </c>
      <c r="B10" s="21" t="s">
        <v>300</v>
      </c>
      <c r="C10" s="21" t="s">
        <v>301</v>
      </c>
      <c r="D10" s="21" t="s">
        <v>319</v>
      </c>
      <c r="E10" s="33" t="s">
        <v>320</v>
      </c>
      <c r="F10" s="21" t="s">
        <v>314</v>
      </c>
      <c r="G10" s="33" t="s">
        <v>315</v>
      </c>
      <c r="H10" s="21" t="s">
        <v>316</v>
      </c>
      <c r="I10" s="21" t="s">
        <v>317</v>
      </c>
      <c r="J10" s="33" t="s">
        <v>321</v>
      </c>
    </row>
    <row r="11" ht="18.75" customHeight="1" spans="1:10">
      <c r="A11" s="215" t="s">
        <v>273</v>
      </c>
      <c r="B11" s="21" t="s">
        <v>300</v>
      </c>
      <c r="C11" s="21" t="s">
        <v>301</v>
      </c>
      <c r="D11" s="21" t="s">
        <v>322</v>
      </c>
      <c r="E11" s="33" t="s">
        <v>323</v>
      </c>
      <c r="F11" s="21" t="s">
        <v>314</v>
      </c>
      <c r="G11" s="33" t="s">
        <v>324</v>
      </c>
      <c r="H11" s="21" t="s">
        <v>325</v>
      </c>
      <c r="I11" s="21" t="s">
        <v>307</v>
      </c>
      <c r="J11" s="33" t="s">
        <v>326</v>
      </c>
    </row>
    <row r="12" ht="18.75" customHeight="1" spans="1:10">
      <c r="A12" s="215" t="s">
        <v>273</v>
      </c>
      <c r="B12" s="21" t="s">
        <v>300</v>
      </c>
      <c r="C12" s="21" t="s">
        <v>327</v>
      </c>
      <c r="D12" s="21" t="s">
        <v>328</v>
      </c>
      <c r="E12" s="33" t="s">
        <v>329</v>
      </c>
      <c r="F12" s="21" t="s">
        <v>304</v>
      </c>
      <c r="G12" s="33" t="s">
        <v>330</v>
      </c>
      <c r="H12" s="21" t="s">
        <v>316</v>
      </c>
      <c r="I12" s="21" t="s">
        <v>317</v>
      </c>
      <c r="J12" s="33" t="s">
        <v>331</v>
      </c>
    </row>
    <row r="13" ht="18.75" customHeight="1" spans="1:10">
      <c r="A13" s="215" t="s">
        <v>273</v>
      </c>
      <c r="B13" s="21" t="s">
        <v>300</v>
      </c>
      <c r="C13" s="21" t="s">
        <v>327</v>
      </c>
      <c r="D13" s="21" t="s">
        <v>328</v>
      </c>
      <c r="E13" s="33" t="s">
        <v>332</v>
      </c>
      <c r="F13" s="21" t="s">
        <v>304</v>
      </c>
      <c r="G13" s="33" t="s">
        <v>333</v>
      </c>
      <c r="H13" s="21" t="s">
        <v>316</v>
      </c>
      <c r="I13" s="21" t="s">
        <v>307</v>
      </c>
      <c r="J13" s="33" t="s">
        <v>334</v>
      </c>
    </row>
    <row r="14" ht="18.75" customHeight="1" spans="1:10">
      <c r="A14" s="215" t="s">
        <v>273</v>
      </c>
      <c r="B14" s="21" t="s">
        <v>300</v>
      </c>
      <c r="C14" s="21" t="s">
        <v>335</v>
      </c>
      <c r="D14" s="21" t="s">
        <v>336</v>
      </c>
      <c r="E14" s="33" t="s">
        <v>337</v>
      </c>
      <c r="F14" s="21" t="s">
        <v>304</v>
      </c>
      <c r="G14" s="33" t="s">
        <v>338</v>
      </c>
      <c r="H14" s="21" t="s">
        <v>316</v>
      </c>
      <c r="I14" s="21" t="s">
        <v>317</v>
      </c>
      <c r="J14" s="33" t="s">
        <v>339</v>
      </c>
    </row>
    <row r="15" ht="18.75" customHeight="1" spans="1:10">
      <c r="A15" s="215" t="s">
        <v>257</v>
      </c>
      <c r="B15" s="119" t="s">
        <v>340</v>
      </c>
      <c r="C15" s="21" t="s">
        <v>301</v>
      </c>
      <c r="D15" s="21" t="s">
        <v>302</v>
      </c>
      <c r="E15" s="33" t="s">
        <v>341</v>
      </c>
      <c r="F15" s="21" t="s">
        <v>304</v>
      </c>
      <c r="G15" s="33" t="s">
        <v>342</v>
      </c>
      <c r="H15" s="21" t="s">
        <v>306</v>
      </c>
      <c r="I15" s="21" t="s">
        <v>307</v>
      </c>
      <c r="J15" s="33" t="s">
        <v>343</v>
      </c>
    </row>
    <row r="16" ht="18.75" customHeight="1" spans="1:10">
      <c r="A16" s="215" t="s">
        <v>257</v>
      </c>
      <c r="B16" s="120"/>
      <c r="C16" s="21" t="s">
        <v>301</v>
      </c>
      <c r="D16" s="21" t="s">
        <v>302</v>
      </c>
      <c r="E16" s="33" t="s">
        <v>344</v>
      </c>
      <c r="F16" s="21" t="s">
        <v>304</v>
      </c>
      <c r="G16" s="33" t="s">
        <v>345</v>
      </c>
      <c r="H16" s="21" t="s">
        <v>306</v>
      </c>
      <c r="I16" s="21" t="s">
        <v>307</v>
      </c>
      <c r="J16" s="33" t="s">
        <v>346</v>
      </c>
    </row>
    <row r="17" ht="18.75" customHeight="1" spans="1:10">
      <c r="A17" s="215" t="s">
        <v>257</v>
      </c>
      <c r="B17" s="120"/>
      <c r="C17" s="21" t="s">
        <v>301</v>
      </c>
      <c r="D17" s="21" t="s">
        <v>302</v>
      </c>
      <c r="E17" s="33" t="s">
        <v>347</v>
      </c>
      <c r="F17" s="21" t="s">
        <v>304</v>
      </c>
      <c r="G17" s="33" t="s">
        <v>348</v>
      </c>
      <c r="H17" s="21" t="s">
        <v>306</v>
      </c>
      <c r="I17" s="21" t="s">
        <v>307</v>
      </c>
      <c r="J17" s="33" t="s">
        <v>349</v>
      </c>
    </row>
    <row r="18" ht="18.75" customHeight="1" spans="1:10">
      <c r="A18" s="215" t="s">
        <v>257</v>
      </c>
      <c r="B18" s="120"/>
      <c r="C18" s="21" t="s">
        <v>301</v>
      </c>
      <c r="D18" s="21" t="s">
        <v>302</v>
      </c>
      <c r="E18" s="33" t="s">
        <v>350</v>
      </c>
      <c r="F18" s="21" t="s">
        <v>304</v>
      </c>
      <c r="G18" s="33" t="s">
        <v>351</v>
      </c>
      <c r="H18" s="21" t="s">
        <v>306</v>
      </c>
      <c r="I18" s="21" t="s">
        <v>307</v>
      </c>
      <c r="J18" s="33" t="s">
        <v>352</v>
      </c>
    </row>
    <row r="19" ht="18.75" customHeight="1" spans="1:10">
      <c r="A19" s="215" t="s">
        <v>257</v>
      </c>
      <c r="B19" s="120"/>
      <c r="C19" s="21" t="s">
        <v>301</v>
      </c>
      <c r="D19" s="21" t="s">
        <v>312</v>
      </c>
      <c r="E19" s="33" t="s">
        <v>313</v>
      </c>
      <c r="F19" s="21" t="s">
        <v>314</v>
      </c>
      <c r="G19" s="33" t="s">
        <v>315</v>
      </c>
      <c r="H19" s="21" t="s">
        <v>316</v>
      </c>
      <c r="I19" s="21" t="s">
        <v>317</v>
      </c>
      <c r="J19" s="33" t="s">
        <v>353</v>
      </c>
    </row>
    <row r="20" ht="18.75" customHeight="1" spans="1:10">
      <c r="A20" s="215" t="s">
        <v>257</v>
      </c>
      <c r="B20" s="120"/>
      <c r="C20" s="21" t="s">
        <v>301</v>
      </c>
      <c r="D20" s="21" t="s">
        <v>319</v>
      </c>
      <c r="E20" s="33" t="s">
        <v>354</v>
      </c>
      <c r="F20" s="21" t="s">
        <v>314</v>
      </c>
      <c r="G20" s="33" t="s">
        <v>315</v>
      </c>
      <c r="H20" s="21" t="s">
        <v>316</v>
      </c>
      <c r="I20" s="21" t="s">
        <v>317</v>
      </c>
      <c r="J20" s="33" t="s">
        <v>355</v>
      </c>
    </row>
    <row r="21" ht="18.75" customHeight="1" spans="1:10">
      <c r="A21" s="215" t="s">
        <v>257</v>
      </c>
      <c r="B21" s="120"/>
      <c r="C21" s="21" t="s">
        <v>301</v>
      </c>
      <c r="D21" s="21" t="s">
        <v>322</v>
      </c>
      <c r="E21" s="33" t="s">
        <v>323</v>
      </c>
      <c r="F21" s="21" t="s">
        <v>314</v>
      </c>
      <c r="G21" s="33" t="s">
        <v>356</v>
      </c>
      <c r="H21" s="21" t="s">
        <v>325</v>
      </c>
      <c r="I21" s="21" t="s">
        <v>307</v>
      </c>
      <c r="J21" s="33" t="s">
        <v>357</v>
      </c>
    </row>
    <row r="22" ht="18.75" customHeight="1" spans="1:10">
      <c r="A22" s="215" t="s">
        <v>257</v>
      </c>
      <c r="B22" s="120"/>
      <c r="C22" s="21" t="s">
        <v>327</v>
      </c>
      <c r="D22" s="21" t="s">
        <v>328</v>
      </c>
      <c r="E22" s="33" t="s">
        <v>358</v>
      </c>
      <c r="F22" s="21" t="s">
        <v>314</v>
      </c>
      <c r="G22" s="33" t="s">
        <v>315</v>
      </c>
      <c r="H22" s="21" t="s">
        <v>316</v>
      </c>
      <c r="I22" s="21" t="s">
        <v>307</v>
      </c>
      <c r="J22" s="33" t="s">
        <v>359</v>
      </c>
    </row>
    <row r="23" ht="18.75" customHeight="1" spans="1:10">
      <c r="A23" s="215" t="s">
        <v>257</v>
      </c>
      <c r="B23" s="120"/>
      <c r="C23" s="21" t="s">
        <v>327</v>
      </c>
      <c r="D23" s="21" t="s">
        <v>328</v>
      </c>
      <c r="E23" s="33" t="s">
        <v>360</v>
      </c>
      <c r="F23" s="21" t="s">
        <v>314</v>
      </c>
      <c r="G23" s="33" t="s">
        <v>315</v>
      </c>
      <c r="H23" s="21" t="s">
        <v>316</v>
      </c>
      <c r="I23" s="21" t="s">
        <v>307</v>
      </c>
      <c r="J23" s="33" t="s">
        <v>361</v>
      </c>
    </row>
    <row r="24" ht="18.75" customHeight="1" spans="1:10">
      <c r="A24" s="215" t="s">
        <v>257</v>
      </c>
      <c r="B24" s="120"/>
      <c r="C24" s="21" t="s">
        <v>327</v>
      </c>
      <c r="D24" s="21" t="s">
        <v>362</v>
      </c>
      <c r="E24" s="33" t="s">
        <v>363</v>
      </c>
      <c r="F24" s="21" t="s">
        <v>314</v>
      </c>
      <c r="G24" s="33" t="s">
        <v>168</v>
      </c>
      <c r="H24" s="21" t="s">
        <v>364</v>
      </c>
      <c r="I24" s="21" t="s">
        <v>307</v>
      </c>
      <c r="J24" s="33" t="s">
        <v>365</v>
      </c>
    </row>
    <row r="25" ht="18.75" customHeight="1" spans="1:10">
      <c r="A25" s="215" t="s">
        <v>257</v>
      </c>
      <c r="B25" s="120"/>
      <c r="C25" s="21" t="s">
        <v>335</v>
      </c>
      <c r="D25" s="21" t="s">
        <v>336</v>
      </c>
      <c r="E25" s="33" t="s">
        <v>366</v>
      </c>
      <c r="F25" s="21" t="s">
        <v>304</v>
      </c>
      <c r="G25" s="33" t="s">
        <v>367</v>
      </c>
      <c r="H25" s="21" t="s">
        <v>316</v>
      </c>
      <c r="I25" s="21" t="s">
        <v>307</v>
      </c>
      <c r="J25" s="33" t="s">
        <v>368</v>
      </c>
    </row>
    <row r="26" ht="18.75" customHeight="1" spans="1:10">
      <c r="A26" s="215" t="s">
        <v>257</v>
      </c>
      <c r="B26" s="121"/>
      <c r="C26" s="21" t="s">
        <v>335</v>
      </c>
      <c r="D26" s="21" t="s">
        <v>336</v>
      </c>
      <c r="E26" s="33" t="s">
        <v>369</v>
      </c>
      <c r="F26" s="21" t="s">
        <v>304</v>
      </c>
      <c r="G26" s="33" t="s">
        <v>370</v>
      </c>
      <c r="H26" s="21" t="s">
        <v>316</v>
      </c>
      <c r="I26" s="21" t="s">
        <v>307</v>
      </c>
      <c r="J26" s="33" t="s">
        <v>371</v>
      </c>
    </row>
    <row r="27" ht="18.75" customHeight="1" spans="1:10">
      <c r="A27" s="215" t="s">
        <v>281</v>
      </c>
      <c r="B27" s="21" t="s">
        <v>372</v>
      </c>
      <c r="C27" s="21" t="s">
        <v>301</v>
      </c>
      <c r="D27" s="21" t="s">
        <v>302</v>
      </c>
      <c r="E27" s="33" t="s">
        <v>373</v>
      </c>
      <c r="F27" s="21" t="s">
        <v>304</v>
      </c>
      <c r="G27" s="33" t="s">
        <v>374</v>
      </c>
      <c r="H27" s="21" t="s">
        <v>316</v>
      </c>
      <c r="I27" s="21" t="s">
        <v>307</v>
      </c>
      <c r="J27" s="33" t="s">
        <v>375</v>
      </c>
    </row>
    <row r="28" ht="18.75" customHeight="1" spans="1:10">
      <c r="A28" s="215" t="s">
        <v>281</v>
      </c>
      <c r="B28" s="21" t="s">
        <v>372</v>
      </c>
      <c r="C28" s="21" t="s">
        <v>301</v>
      </c>
      <c r="D28" s="21" t="s">
        <v>302</v>
      </c>
      <c r="E28" s="33" t="s">
        <v>376</v>
      </c>
      <c r="F28" s="21" t="s">
        <v>304</v>
      </c>
      <c r="G28" s="33" t="s">
        <v>377</v>
      </c>
      <c r="H28" s="21" t="s">
        <v>378</v>
      </c>
      <c r="I28" s="21" t="s">
        <v>307</v>
      </c>
      <c r="J28" s="33" t="s">
        <v>379</v>
      </c>
    </row>
    <row r="29" ht="18.75" customHeight="1" spans="1:10">
      <c r="A29" s="215" t="s">
        <v>281</v>
      </c>
      <c r="B29" s="21" t="s">
        <v>372</v>
      </c>
      <c r="C29" s="21" t="s">
        <v>301</v>
      </c>
      <c r="D29" s="21" t="s">
        <v>312</v>
      </c>
      <c r="E29" s="33" t="s">
        <v>380</v>
      </c>
      <c r="F29" s="21" t="s">
        <v>304</v>
      </c>
      <c r="G29" s="33" t="s">
        <v>381</v>
      </c>
      <c r="H29" s="21" t="s">
        <v>316</v>
      </c>
      <c r="I29" s="21" t="s">
        <v>317</v>
      </c>
      <c r="J29" s="33" t="s">
        <v>382</v>
      </c>
    </row>
    <row r="30" ht="18.75" customHeight="1" spans="1:10">
      <c r="A30" s="215" t="s">
        <v>281</v>
      </c>
      <c r="B30" s="21" t="s">
        <v>372</v>
      </c>
      <c r="C30" s="21" t="s">
        <v>301</v>
      </c>
      <c r="D30" s="21" t="s">
        <v>312</v>
      </c>
      <c r="E30" s="33" t="s">
        <v>383</v>
      </c>
      <c r="F30" s="21" t="s">
        <v>304</v>
      </c>
      <c r="G30" s="33" t="s">
        <v>330</v>
      </c>
      <c r="H30" s="21" t="s">
        <v>316</v>
      </c>
      <c r="I30" s="21" t="s">
        <v>317</v>
      </c>
      <c r="J30" s="33" t="s">
        <v>384</v>
      </c>
    </row>
    <row r="31" ht="18.75" customHeight="1" spans="1:10">
      <c r="A31" s="215" t="s">
        <v>281</v>
      </c>
      <c r="B31" s="21" t="s">
        <v>372</v>
      </c>
      <c r="C31" s="21" t="s">
        <v>301</v>
      </c>
      <c r="D31" s="21" t="s">
        <v>319</v>
      </c>
      <c r="E31" s="33" t="s">
        <v>385</v>
      </c>
      <c r="F31" s="21" t="s">
        <v>304</v>
      </c>
      <c r="G31" s="33" t="s">
        <v>370</v>
      </c>
      <c r="H31" s="21" t="s">
        <v>316</v>
      </c>
      <c r="I31" s="21" t="s">
        <v>317</v>
      </c>
      <c r="J31" s="33" t="s">
        <v>386</v>
      </c>
    </row>
    <row r="32" ht="18.75" customHeight="1" spans="1:10">
      <c r="A32" s="215" t="s">
        <v>281</v>
      </c>
      <c r="B32" s="21" t="s">
        <v>372</v>
      </c>
      <c r="C32" s="21" t="s">
        <v>301</v>
      </c>
      <c r="D32" s="21" t="s">
        <v>322</v>
      </c>
      <c r="E32" s="33" t="s">
        <v>323</v>
      </c>
      <c r="F32" s="21" t="s">
        <v>387</v>
      </c>
      <c r="G32" s="33" t="s">
        <v>388</v>
      </c>
      <c r="H32" s="21" t="s">
        <v>389</v>
      </c>
      <c r="I32" s="21" t="s">
        <v>307</v>
      </c>
      <c r="J32" s="33" t="s">
        <v>390</v>
      </c>
    </row>
    <row r="33" ht="18.75" customHeight="1" spans="1:10">
      <c r="A33" s="215" t="s">
        <v>281</v>
      </c>
      <c r="B33" s="21" t="s">
        <v>372</v>
      </c>
      <c r="C33" s="21" t="s">
        <v>327</v>
      </c>
      <c r="D33" s="21" t="s">
        <v>328</v>
      </c>
      <c r="E33" s="33" t="s">
        <v>329</v>
      </c>
      <c r="F33" s="21" t="s">
        <v>304</v>
      </c>
      <c r="G33" s="33" t="s">
        <v>330</v>
      </c>
      <c r="H33" s="21" t="s">
        <v>316</v>
      </c>
      <c r="I33" s="21" t="s">
        <v>317</v>
      </c>
      <c r="J33" s="33" t="s">
        <v>391</v>
      </c>
    </row>
    <row r="34" ht="18.75" customHeight="1" spans="1:10">
      <c r="A34" s="215" t="s">
        <v>281</v>
      </c>
      <c r="B34" s="21" t="s">
        <v>372</v>
      </c>
      <c r="C34" s="21" t="s">
        <v>327</v>
      </c>
      <c r="D34" s="21" t="s">
        <v>328</v>
      </c>
      <c r="E34" s="33" t="s">
        <v>392</v>
      </c>
      <c r="F34" s="21" t="s">
        <v>314</v>
      </c>
      <c r="G34" s="33" t="s">
        <v>393</v>
      </c>
      <c r="H34" s="21" t="s">
        <v>394</v>
      </c>
      <c r="I34" s="21" t="s">
        <v>317</v>
      </c>
      <c r="J34" s="33" t="s">
        <v>395</v>
      </c>
    </row>
    <row r="35" ht="18.75" customHeight="1" spans="1:10">
      <c r="A35" s="215" t="s">
        <v>281</v>
      </c>
      <c r="B35" s="21" t="s">
        <v>372</v>
      </c>
      <c r="C35" s="21" t="s">
        <v>335</v>
      </c>
      <c r="D35" s="21" t="s">
        <v>336</v>
      </c>
      <c r="E35" s="33" t="s">
        <v>396</v>
      </c>
      <c r="F35" s="21" t="s">
        <v>304</v>
      </c>
      <c r="G35" s="33" t="s">
        <v>367</v>
      </c>
      <c r="H35" s="21" t="s">
        <v>316</v>
      </c>
      <c r="I35" s="21" t="s">
        <v>317</v>
      </c>
      <c r="J35" s="33" t="s">
        <v>397</v>
      </c>
    </row>
    <row r="36" ht="18.75" customHeight="1" spans="1:10">
      <c r="A36" s="215" t="s">
        <v>287</v>
      </c>
      <c r="B36" s="119" t="s">
        <v>398</v>
      </c>
      <c r="C36" s="21" t="s">
        <v>301</v>
      </c>
      <c r="D36" s="21" t="s">
        <v>302</v>
      </c>
      <c r="E36" s="33" t="s">
        <v>399</v>
      </c>
      <c r="F36" s="21" t="s">
        <v>304</v>
      </c>
      <c r="G36" s="33" t="s">
        <v>400</v>
      </c>
      <c r="H36" s="21" t="s">
        <v>306</v>
      </c>
      <c r="I36" s="21" t="s">
        <v>307</v>
      </c>
      <c r="J36" s="33" t="s">
        <v>401</v>
      </c>
    </row>
    <row r="37" ht="18.75" customHeight="1" spans="1:10">
      <c r="A37" s="215" t="s">
        <v>287</v>
      </c>
      <c r="B37" s="120"/>
      <c r="C37" s="21" t="s">
        <v>301</v>
      </c>
      <c r="D37" s="21" t="s">
        <v>302</v>
      </c>
      <c r="E37" s="33" t="s">
        <v>402</v>
      </c>
      <c r="F37" s="21" t="s">
        <v>304</v>
      </c>
      <c r="G37" s="33" t="s">
        <v>403</v>
      </c>
      <c r="H37" s="21" t="s">
        <v>306</v>
      </c>
      <c r="I37" s="21" t="s">
        <v>307</v>
      </c>
      <c r="J37" s="33" t="s">
        <v>404</v>
      </c>
    </row>
    <row r="38" ht="18.75" customHeight="1" spans="1:10">
      <c r="A38" s="215" t="s">
        <v>287</v>
      </c>
      <c r="B38" s="120"/>
      <c r="C38" s="21" t="s">
        <v>301</v>
      </c>
      <c r="D38" s="21" t="s">
        <v>312</v>
      </c>
      <c r="E38" s="33" t="s">
        <v>313</v>
      </c>
      <c r="F38" s="21" t="s">
        <v>314</v>
      </c>
      <c r="G38" s="33" t="s">
        <v>315</v>
      </c>
      <c r="H38" s="21" t="s">
        <v>316</v>
      </c>
      <c r="I38" s="21" t="s">
        <v>317</v>
      </c>
      <c r="J38" s="33" t="s">
        <v>318</v>
      </c>
    </row>
    <row r="39" ht="18.75" customHeight="1" spans="1:10">
      <c r="A39" s="215" t="s">
        <v>287</v>
      </c>
      <c r="B39" s="120"/>
      <c r="C39" s="21" t="s">
        <v>301</v>
      </c>
      <c r="D39" s="21" t="s">
        <v>319</v>
      </c>
      <c r="E39" s="33" t="s">
        <v>354</v>
      </c>
      <c r="F39" s="21" t="s">
        <v>314</v>
      </c>
      <c r="G39" s="33" t="s">
        <v>315</v>
      </c>
      <c r="H39" s="21" t="s">
        <v>316</v>
      </c>
      <c r="I39" s="21" t="s">
        <v>317</v>
      </c>
      <c r="J39" s="33" t="s">
        <v>405</v>
      </c>
    </row>
    <row r="40" ht="18.75" customHeight="1" spans="1:10">
      <c r="A40" s="215" t="s">
        <v>287</v>
      </c>
      <c r="B40" s="120"/>
      <c r="C40" s="21" t="s">
        <v>301</v>
      </c>
      <c r="D40" s="21" t="s">
        <v>322</v>
      </c>
      <c r="E40" s="33" t="s">
        <v>323</v>
      </c>
      <c r="F40" s="21" t="s">
        <v>314</v>
      </c>
      <c r="G40" s="33" t="s">
        <v>406</v>
      </c>
      <c r="H40" s="21" t="s">
        <v>389</v>
      </c>
      <c r="I40" s="21" t="s">
        <v>307</v>
      </c>
      <c r="J40" s="33" t="s">
        <v>407</v>
      </c>
    </row>
    <row r="41" ht="18.75" customHeight="1" spans="1:10">
      <c r="A41" s="215" t="s">
        <v>287</v>
      </c>
      <c r="B41" s="120"/>
      <c r="C41" s="21" t="s">
        <v>327</v>
      </c>
      <c r="D41" s="21" t="s">
        <v>328</v>
      </c>
      <c r="E41" s="33" t="s">
        <v>329</v>
      </c>
      <c r="F41" s="21" t="s">
        <v>314</v>
      </c>
      <c r="G41" s="33" t="s">
        <v>315</v>
      </c>
      <c r="H41" s="21" t="s">
        <v>316</v>
      </c>
      <c r="I41" s="21" t="s">
        <v>317</v>
      </c>
      <c r="J41" s="33" t="s">
        <v>331</v>
      </c>
    </row>
    <row r="42" ht="18.75" customHeight="1" spans="1:10">
      <c r="A42" s="215" t="s">
        <v>287</v>
      </c>
      <c r="B42" s="120"/>
      <c r="C42" s="21" t="s">
        <v>327</v>
      </c>
      <c r="D42" s="21" t="s">
        <v>328</v>
      </c>
      <c r="E42" s="33" t="s">
        <v>408</v>
      </c>
      <c r="F42" s="21" t="s">
        <v>314</v>
      </c>
      <c r="G42" s="33" t="s">
        <v>315</v>
      </c>
      <c r="H42" s="21" t="s">
        <v>316</v>
      </c>
      <c r="I42" s="21" t="s">
        <v>317</v>
      </c>
      <c r="J42" s="33" t="s">
        <v>409</v>
      </c>
    </row>
    <row r="43" ht="18.75" customHeight="1" spans="1:10">
      <c r="A43" s="215" t="s">
        <v>287</v>
      </c>
      <c r="B43" s="121"/>
      <c r="C43" s="21" t="s">
        <v>335</v>
      </c>
      <c r="D43" s="21" t="s">
        <v>336</v>
      </c>
      <c r="E43" s="33" t="s">
        <v>337</v>
      </c>
      <c r="F43" s="21" t="s">
        <v>304</v>
      </c>
      <c r="G43" s="33" t="s">
        <v>370</v>
      </c>
      <c r="H43" s="21" t="s">
        <v>316</v>
      </c>
      <c r="I43" s="21" t="s">
        <v>317</v>
      </c>
      <c r="J43" s="33" t="s">
        <v>410</v>
      </c>
    </row>
    <row r="44" ht="18.75" customHeight="1" spans="1:10">
      <c r="A44" s="215" t="s">
        <v>279</v>
      </c>
      <c r="B44" s="21" t="s">
        <v>411</v>
      </c>
      <c r="C44" s="21" t="s">
        <v>301</v>
      </c>
      <c r="D44" s="21" t="s">
        <v>302</v>
      </c>
      <c r="E44" s="33" t="s">
        <v>309</v>
      </c>
      <c r="F44" s="21" t="s">
        <v>304</v>
      </c>
      <c r="G44" s="33" t="s">
        <v>167</v>
      </c>
      <c r="H44" s="21" t="s">
        <v>310</v>
      </c>
      <c r="I44" s="21" t="s">
        <v>307</v>
      </c>
      <c r="J44" s="33" t="s">
        <v>412</v>
      </c>
    </row>
    <row r="45" ht="18.75" customHeight="1" spans="1:10">
      <c r="A45" s="215" t="s">
        <v>279</v>
      </c>
      <c r="B45" s="21" t="s">
        <v>411</v>
      </c>
      <c r="C45" s="21" t="s">
        <v>301</v>
      </c>
      <c r="D45" s="21" t="s">
        <v>312</v>
      </c>
      <c r="E45" s="33" t="s">
        <v>413</v>
      </c>
      <c r="F45" s="21" t="s">
        <v>304</v>
      </c>
      <c r="G45" s="33" t="s">
        <v>370</v>
      </c>
      <c r="H45" s="21" t="s">
        <v>316</v>
      </c>
      <c r="I45" s="21" t="s">
        <v>317</v>
      </c>
      <c r="J45" s="33" t="s">
        <v>414</v>
      </c>
    </row>
    <row r="46" ht="18.75" customHeight="1" spans="1:10">
      <c r="A46" s="215" t="s">
        <v>279</v>
      </c>
      <c r="B46" s="21" t="s">
        <v>411</v>
      </c>
      <c r="C46" s="21" t="s">
        <v>301</v>
      </c>
      <c r="D46" s="21" t="s">
        <v>319</v>
      </c>
      <c r="E46" s="33" t="s">
        <v>415</v>
      </c>
      <c r="F46" s="21" t="s">
        <v>314</v>
      </c>
      <c r="G46" s="33" t="s">
        <v>315</v>
      </c>
      <c r="H46" s="21" t="s">
        <v>316</v>
      </c>
      <c r="I46" s="21" t="s">
        <v>317</v>
      </c>
      <c r="J46" s="33" t="s">
        <v>416</v>
      </c>
    </row>
    <row r="47" ht="18.75" customHeight="1" spans="1:10">
      <c r="A47" s="215" t="s">
        <v>279</v>
      </c>
      <c r="B47" s="21" t="s">
        <v>411</v>
      </c>
      <c r="C47" s="21" t="s">
        <v>301</v>
      </c>
      <c r="D47" s="21" t="s">
        <v>322</v>
      </c>
      <c r="E47" s="33" t="s">
        <v>323</v>
      </c>
      <c r="F47" s="21" t="s">
        <v>314</v>
      </c>
      <c r="G47" s="33" t="s">
        <v>165</v>
      </c>
      <c r="H47" s="21" t="s">
        <v>316</v>
      </c>
      <c r="I47" s="21" t="s">
        <v>307</v>
      </c>
      <c r="J47" s="33" t="s">
        <v>417</v>
      </c>
    </row>
    <row r="48" ht="18.75" customHeight="1" spans="1:10">
      <c r="A48" s="215" t="s">
        <v>279</v>
      </c>
      <c r="B48" s="21" t="s">
        <v>411</v>
      </c>
      <c r="C48" s="21" t="s">
        <v>327</v>
      </c>
      <c r="D48" s="21" t="s">
        <v>328</v>
      </c>
      <c r="E48" s="33" t="s">
        <v>329</v>
      </c>
      <c r="F48" s="21" t="s">
        <v>304</v>
      </c>
      <c r="G48" s="33" t="s">
        <v>381</v>
      </c>
      <c r="H48" s="21" t="s">
        <v>316</v>
      </c>
      <c r="I48" s="21" t="s">
        <v>317</v>
      </c>
      <c r="J48" s="33" t="s">
        <v>418</v>
      </c>
    </row>
    <row r="49" ht="18.75" customHeight="1" spans="1:10">
      <c r="A49" s="215" t="s">
        <v>279</v>
      </c>
      <c r="B49" s="21" t="s">
        <v>411</v>
      </c>
      <c r="C49" s="21" t="s">
        <v>327</v>
      </c>
      <c r="D49" s="21" t="s">
        <v>362</v>
      </c>
      <c r="E49" s="33" t="s">
        <v>419</v>
      </c>
      <c r="F49" s="21" t="s">
        <v>314</v>
      </c>
      <c r="G49" s="33" t="s">
        <v>393</v>
      </c>
      <c r="H49" s="21" t="s">
        <v>420</v>
      </c>
      <c r="I49" s="21" t="s">
        <v>317</v>
      </c>
      <c r="J49" s="33" t="s">
        <v>421</v>
      </c>
    </row>
    <row r="50" ht="18.75" customHeight="1" spans="1:10">
      <c r="A50" s="215" t="s">
        <v>279</v>
      </c>
      <c r="B50" s="21" t="s">
        <v>411</v>
      </c>
      <c r="C50" s="21" t="s">
        <v>335</v>
      </c>
      <c r="D50" s="21" t="s">
        <v>336</v>
      </c>
      <c r="E50" s="33" t="s">
        <v>337</v>
      </c>
      <c r="F50" s="21" t="s">
        <v>304</v>
      </c>
      <c r="G50" s="33" t="s">
        <v>370</v>
      </c>
      <c r="H50" s="21" t="s">
        <v>316</v>
      </c>
      <c r="I50" s="21" t="s">
        <v>317</v>
      </c>
      <c r="J50" s="33" t="s">
        <v>422</v>
      </c>
    </row>
    <row r="51" ht="18.75" customHeight="1" spans="1:10">
      <c r="A51" s="215" t="s">
        <v>277</v>
      </c>
      <c r="B51" s="119" t="s">
        <v>423</v>
      </c>
      <c r="C51" s="21" t="s">
        <v>301</v>
      </c>
      <c r="D51" s="21" t="s">
        <v>302</v>
      </c>
      <c r="E51" s="33" t="s">
        <v>424</v>
      </c>
      <c r="F51" s="21" t="s">
        <v>304</v>
      </c>
      <c r="G51" s="33" t="s">
        <v>425</v>
      </c>
      <c r="H51" s="21" t="s">
        <v>306</v>
      </c>
      <c r="I51" s="21" t="s">
        <v>307</v>
      </c>
      <c r="J51" s="33" t="s">
        <v>426</v>
      </c>
    </row>
    <row r="52" ht="18.75" customHeight="1" spans="1:10">
      <c r="A52" s="215" t="s">
        <v>277</v>
      </c>
      <c r="B52" s="120"/>
      <c r="C52" s="21" t="s">
        <v>301</v>
      </c>
      <c r="D52" s="21" t="s">
        <v>312</v>
      </c>
      <c r="E52" s="33" t="s">
        <v>380</v>
      </c>
      <c r="F52" s="21" t="s">
        <v>304</v>
      </c>
      <c r="G52" s="33" t="s">
        <v>427</v>
      </c>
      <c r="H52" s="21" t="s">
        <v>316</v>
      </c>
      <c r="I52" s="21" t="s">
        <v>317</v>
      </c>
      <c r="J52" s="33" t="s">
        <v>428</v>
      </c>
    </row>
    <row r="53" ht="18.75" customHeight="1" spans="1:10">
      <c r="A53" s="215" t="s">
        <v>277</v>
      </c>
      <c r="B53" s="120"/>
      <c r="C53" s="21" t="s">
        <v>301</v>
      </c>
      <c r="D53" s="21" t="s">
        <v>319</v>
      </c>
      <c r="E53" s="33" t="s">
        <v>415</v>
      </c>
      <c r="F53" s="21" t="s">
        <v>304</v>
      </c>
      <c r="G53" s="33" t="s">
        <v>429</v>
      </c>
      <c r="H53" s="21" t="s">
        <v>316</v>
      </c>
      <c r="I53" s="21" t="s">
        <v>317</v>
      </c>
      <c r="J53" s="33" t="s">
        <v>430</v>
      </c>
    </row>
    <row r="54" ht="18.75" customHeight="1" spans="1:10">
      <c r="A54" s="215" t="s">
        <v>277</v>
      </c>
      <c r="B54" s="120"/>
      <c r="C54" s="21" t="s">
        <v>301</v>
      </c>
      <c r="D54" s="21" t="s">
        <v>322</v>
      </c>
      <c r="E54" s="33" t="s">
        <v>323</v>
      </c>
      <c r="F54" s="21" t="s">
        <v>304</v>
      </c>
      <c r="G54" s="33" t="s">
        <v>431</v>
      </c>
      <c r="H54" s="21" t="s">
        <v>389</v>
      </c>
      <c r="I54" s="21" t="s">
        <v>307</v>
      </c>
      <c r="J54" s="33" t="s">
        <v>432</v>
      </c>
    </row>
    <row r="55" ht="18.75" customHeight="1" spans="1:10">
      <c r="A55" s="215" t="s">
        <v>277</v>
      </c>
      <c r="B55" s="120"/>
      <c r="C55" s="21" t="s">
        <v>327</v>
      </c>
      <c r="D55" s="21" t="s">
        <v>328</v>
      </c>
      <c r="E55" s="33" t="s">
        <v>433</v>
      </c>
      <c r="F55" s="21" t="s">
        <v>314</v>
      </c>
      <c r="G55" s="33" t="s">
        <v>393</v>
      </c>
      <c r="H55" s="21" t="s">
        <v>434</v>
      </c>
      <c r="I55" s="21" t="s">
        <v>317</v>
      </c>
      <c r="J55" s="33" t="s">
        <v>435</v>
      </c>
    </row>
    <row r="56" ht="18.75" customHeight="1" spans="1:10">
      <c r="A56" s="215" t="s">
        <v>277</v>
      </c>
      <c r="B56" s="120"/>
      <c r="C56" s="21" t="s">
        <v>327</v>
      </c>
      <c r="D56" s="21" t="s">
        <v>362</v>
      </c>
      <c r="E56" s="33" t="s">
        <v>436</v>
      </c>
      <c r="F56" s="21" t="s">
        <v>314</v>
      </c>
      <c r="G56" s="33" t="s">
        <v>437</v>
      </c>
      <c r="H56" s="21" t="s">
        <v>434</v>
      </c>
      <c r="I56" s="21" t="s">
        <v>317</v>
      </c>
      <c r="J56" s="33" t="s">
        <v>438</v>
      </c>
    </row>
    <row r="57" ht="18.75" customHeight="1" spans="1:10">
      <c r="A57" s="215" t="s">
        <v>277</v>
      </c>
      <c r="B57" s="120"/>
      <c r="C57" s="21" t="s">
        <v>335</v>
      </c>
      <c r="D57" s="21" t="s">
        <v>336</v>
      </c>
      <c r="E57" s="33" t="s">
        <v>439</v>
      </c>
      <c r="F57" s="21" t="s">
        <v>304</v>
      </c>
      <c r="G57" s="33" t="s">
        <v>381</v>
      </c>
      <c r="H57" s="21" t="s">
        <v>316</v>
      </c>
      <c r="I57" s="21" t="s">
        <v>317</v>
      </c>
      <c r="J57" s="33" t="s">
        <v>440</v>
      </c>
    </row>
    <row r="58" ht="18.75" customHeight="1" spans="1:10">
      <c r="A58" s="215" t="s">
        <v>277</v>
      </c>
      <c r="B58" s="121"/>
      <c r="C58" s="21" t="s">
        <v>335</v>
      </c>
      <c r="D58" s="21" t="s">
        <v>336</v>
      </c>
      <c r="E58" s="33" t="s">
        <v>441</v>
      </c>
      <c r="F58" s="21" t="s">
        <v>304</v>
      </c>
      <c r="G58" s="33" t="s">
        <v>333</v>
      </c>
      <c r="H58" s="21" t="s">
        <v>316</v>
      </c>
      <c r="I58" s="21" t="s">
        <v>317</v>
      </c>
      <c r="J58" s="33" t="s">
        <v>442</v>
      </c>
    </row>
    <row r="59" ht="18.75" customHeight="1" spans="1:10">
      <c r="A59" s="215" t="s">
        <v>262</v>
      </c>
      <c r="B59" s="119" t="s">
        <v>443</v>
      </c>
      <c r="C59" s="21" t="s">
        <v>301</v>
      </c>
      <c r="D59" s="21" t="s">
        <v>302</v>
      </c>
      <c r="E59" s="33" t="s">
        <v>444</v>
      </c>
      <c r="F59" s="21" t="s">
        <v>304</v>
      </c>
      <c r="G59" s="33" t="s">
        <v>445</v>
      </c>
      <c r="H59" s="21" t="s">
        <v>306</v>
      </c>
      <c r="I59" s="21" t="s">
        <v>307</v>
      </c>
      <c r="J59" s="33" t="s">
        <v>446</v>
      </c>
    </row>
    <row r="60" ht="18.75" customHeight="1" spans="1:10">
      <c r="A60" s="215" t="s">
        <v>262</v>
      </c>
      <c r="B60" s="120"/>
      <c r="C60" s="21" t="s">
        <v>301</v>
      </c>
      <c r="D60" s="21" t="s">
        <v>312</v>
      </c>
      <c r="E60" s="33" t="s">
        <v>313</v>
      </c>
      <c r="F60" s="21" t="s">
        <v>314</v>
      </c>
      <c r="G60" s="33" t="s">
        <v>315</v>
      </c>
      <c r="H60" s="21" t="s">
        <v>316</v>
      </c>
      <c r="I60" s="21" t="s">
        <v>317</v>
      </c>
      <c r="J60" s="33" t="s">
        <v>353</v>
      </c>
    </row>
    <row r="61" ht="18.75" customHeight="1" spans="1:10">
      <c r="A61" s="215" t="s">
        <v>262</v>
      </c>
      <c r="B61" s="120"/>
      <c r="C61" s="21" t="s">
        <v>301</v>
      </c>
      <c r="D61" s="21" t="s">
        <v>319</v>
      </c>
      <c r="E61" s="33" t="s">
        <v>354</v>
      </c>
      <c r="F61" s="21" t="s">
        <v>314</v>
      </c>
      <c r="G61" s="33" t="s">
        <v>315</v>
      </c>
      <c r="H61" s="21" t="s">
        <v>316</v>
      </c>
      <c r="I61" s="21" t="s">
        <v>317</v>
      </c>
      <c r="J61" s="33" t="s">
        <v>447</v>
      </c>
    </row>
    <row r="62" ht="18.75" customHeight="1" spans="1:10">
      <c r="A62" s="215" t="s">
        <v>262</v>
      </c>
      <c r="B62" s="120"/>
      <c r="C62" s="21" t="s">
        <v>301</v>
      </c>
      <c r="D62" s="21" t="s">
        <v>322</v>
      </c>
      <c r="E62" s="33" t="s">
        <v>323</v>
      </c>
      <c r="F62" s="21" t="s">
        <v>314</v>
      </c>
      <c r="G62" s="33" t="s">
        <v>448</v>
      </c>
      <c r="H62" s="21" t="s">
        <v>325</v>
      </c>
      <c r="I62" s="21" t="s">
        <v>307</v>
      </c>
      <c r="J62" s="33" t="s">
        <v>449</v>
      </c>
    </row>
    <row r="63" ht="18.75" customHeight="1" spans="1:10">
      <c r="A63" s="215" t="s">
        <v>262</v>
      </c>
      <c r="B63" s="120"/>
      <c r="C63" s="21" t="s">
        <v>327</v>
      </c>
      <c r="D63" s="21" t="s">
        <v>328</v>
      </c>
      <c r="E63" s="33" t="s">
        <v>450</v>
      </c>
      <c r="F63" s="21" t="s">
        <v>304</v>
      </c>
      <c r="G63" s="33" t="s">
        <v>333</v>
      </c>
      <c r="H63" s="21" t="s">
        <v>316</v>
      </c>
      <c r="I63" s="21" t="s">
        <v>307</v>
      </c>
      <c r="J63" s="33" t="s">
        <v>451</v>
      </c>
    </row>
    <row r="64" ht="18.75" customHeight="1" spans="1:10">
      <c r="A64" s="215" t="s">
        <v>262</v>
      </c>
      <c r="B64" s="120"/>
      <c r="C64" s="21" t="s">
        <v>327</v>
      </c>
      <c r="D64" s="21" t="s">
        <v>328</v>
      </c>
      <c r="E64" s="33" t="s">
        <v>329</v>
      </c>
      <c r="F64" s="21" t="s">
        <v>304</v>
      </c>
      <c r="G64" s="33" t="s">
        <v>370</v>
      </c>
      <c r="H64" s="21" t="s">
        <v>316</v>
      </c>
      <c r="I64" s="21" t="s">
        <v>307</v>
      </c>
      <c r="J64" s="33" t="s">
        <v>418</v>
      </c>
    </row>
    <row r="65" ht="18.75" customHeight="1" spans="1:10">
      <c r="A65" s="215" t="s">
        <v>262</v>
      </c>
      <c r="B65" s="121"/>
      <c r="C65" s="21" t="s">
        <v>335</v>
      </c>
      <c r="D65" s="21" t="s">
        <v>336</v>
      </c>
      <c r="E65" s="33" t="s">
        <v>337</v>
      </c>
      <c r="F65" s="21" t="s">
        <v>304</v>
      </c>
      <c r="G65" s="33" t="s">
        <v>367</v>
      </c>
      <c r="H65" s="21" t="s">
        <v>316</v>
      </c>
      <c r="I65" s="21" t="s">
        <v>317</v>
      </c>
      <c r="J65" s="33" t="s">
        <v>339</v>
      </c>
    </row>
    <row r="66" ht="18.75" customHeight="1" spans="1:10">
      <c r="A66" s="215" t="s">
        <v>271</v>
      </c>
      <c r="B66" s="119" t="s">
        <v>452</v>
      </c>
      <c r="C66" s="21" t="s">
        <v>301</v>
      </c>
      <c r="D66" s="21" t="s">
        <v>302</v>
      </c>
      <c r="E66" s="33" t="s">
        <v>453</v>
      </c>
      <c r="F66" s="21" t="s">
        <v>304</v>
      </c>
      <c r="G66" s="33" t="s">
        <v>165</v>
      </c>
      <c r="H66" s="21" t="s">
        <v>454</v>
      </c>
      <c r="I66" s="21" t="s">
        <v>307</v>
      </c>
      <c r="J66" s="33" t="s">
        <v>455</v>
      </c>
    </row>
    <row r="67" ht="18.75" customHeight="1" spans="1:10">
      <c r="A67" s="215" t="s">
        <v>271</v>
      </c>
      <c r="B67" s="120"/>
      <c r="C67" s="21" t="s">
        <v>301</v>
      </c>
      <c r="D67" s="21" t="s">
        <v>302</v>
      </c>
      <c r="E67" s="33" t="s">
        <v>456</v>
      </c>
      <c r="F67" s="21" t="s">
        <v>304</v>
      </c>
      <c r="G67" s="33" t="s">
        <v>377</v>
      </c>
      <c r="H67" s="21" t="s">
        <v>316</v>
      </c>
      <c r="I67" s="21" t="s">
        <v>307</v>
      </c>
      <c r="J67" s="33" t="s">
        <v>457</v>
      </c>
    </row>
    <row r="68" ht="18.75" customHeight="1" spans="1:10">
      <c r="A68" s="215" t="s">
        <v>271</v>
      </c>
      <c r="B68" s="120"/>
      <c r="C68" s="21" t="s">
        <v>301</v>
      </c>
      <c r="D68" s="21" t="s">
        <v>302</v>
      </c>
      <c r="E68" s="33" t="s">
        <v>458</v>
      </c>
      <c r="F68" s="21" t="s">
        <v>304</v>
      </c>
      <c r="G68" s="33" t="s">
        <v>167</v>
      </c>
      <c r="H68" s="21" t="s">
        <v>459</v>
      </c>
      <c r="I68" s="21" t="s">
        <v>307</v>
      </c>
      <c r="J68" s="33" t="s">
        <v>460</v>
      </c>
    </row>
    <row r="69" ht="18.75" customHeight="1" spans="1:10">
      <c r="A69" s="215" t="s">
        <v>271</v>
      </c>
      <c r="B69" s="120"/>
      <c r="C69" s="21" t="s">
        <v>301</v>
      </c>
      <c r="D69" s="21" t="s">
        <v>312</v>
      </c>
      <c r="E69" s="33" t="s">
        <v>461</v>
      </c>
      <c r="F69" s="21" t="s">
        <v>314</v>
      </c>
      <c r="G69" s="33" t="s">
        <v>315</v>
      </c>
      <c r="H69" s="21" t="s">
        <v>316</v>
      </c>
      <c r="I69" s="21" t="s">
        <v>317</v>
      </c>
      <c r="J69" s="33" t="s">
        <v>462</v>
      </c>
    </row>
    <row r="70" ht="18.75" customHeight="1" spans="1:10">
      <c r="A70" s="215" t="s">
        <v>271</v>
      </c>
      <c r="B70" s="120"/>
      <c r="C70" s="21" t="s">
        <v>301</v>
      </c>
      <c r="D70" s="21" t="s">
        <v>312</v>
      </c>
      <c r="E70" s="33" t="s">
        <v>463</v>
      </c>
      <c r="F70" s="21" t="s">
        <v>304</v>
      </c>
      <c r="G70" s="33" t="s">
        <v>370</v>
      </c>
      <c r="H70" s="21" t="s">
        <v>316</v>
      </c>
      <c r="I70" s="21" t="s">
        <v>317</v>
      </c>
      <c r="J70" s="33" t="s">
        <v>464</v>
      </c>
    </row>
    <row r="71" ht="18.75" customHeight="1" spans="1:10">
      <c r="A71" s="215" t="s">
        <v>271</v>
      </c>
      <c r="B71" s="120"/>
      <c r="C71" s="21" t="s">
        <v>301</v>
      </c>
      <c r="D71" s="21" t="s">
        <v>319</v>
      </c>
      <c r="E71" s="33" t="s">
        <v>465</v>
      </c>
      <c r="F71" s="21" t="s">
        <v>304</v>
      </c>
      <c r="G71" s="33" t="s">
        <v>466</v>
      </c>
      <c r="H71" s="21" t="s">
        <v>316</v>
      </c>
      <c r="I71" s="21" t="s">
        <v>317</v>
      </c>
      <c r="J71" s="33" t="s">
        <v>467</v>
      </c>
    </row>
    <row r="72" ht="18.75" customHeight="1" spans="1:10">
      <c r="A72" s="215" t="s">
        <v>271</v>
      </c>
      <c r="B72" s="120"/>
      <c r="C72" s="21" t="s">
        <v>301</v>
      </c>
      <c r="D72" s="21" t="s">
        <v>322</v>
      </c>
      <c r="E72" s="33" t="s">
        <v>323</v>
      </c>
      <c r="F72" s="21" t="s">
        <v>304</v>
      </c>
      <c r="G72" s="33" t="s">
        <v>468</v>
      </c>
      <c r="H72" s="21" t="s">
        <v>469</v>
      </c>
      <c r="I72" s="21" t="s">
        <v>307</v>
      </c>
      <c r="J72" s="33" t="s">
        <v>470</v>
      </c>
    </row>
    <row r="73" ht="18.75" customHeight="1" spans="1:10">
      <c r="A73" s="215" t="s">
        <v>271</v>
      </c>
      <c r="B73" s="120"/>
      <c r="C73" s="21" t="s">
        <v>327</v>
      </c>
      <c r="D73" s="21" t="s">
        <v>328</v>
      </c>
      <c r="E73" s="33" t="s">
        <v>471</v>
      </c>
      <c r="F73" s="21" t="s">
        <v>304</v>
      </c>
      <c r="G73" s="33" t="s">
        <v>437</v>
      </c>
      <c r="H73" s="21" t="s">
        <v>434</v>
      </c>
      <c r="I73" s="21" t="s">
        <v>317</v>
      </c>
      <c r="J73" s="33" t="s">
        <v>472</v>
      </c>
    </row>
    <row r="74" ht="18.75" customHeight="1" spans="1:10">
      <c r="A74" s="215" t="s">
        <v>271</v>
      </c>
      <c r="B74" s="120"/>
      <c r="C74" s="21" t="s">
        <v>327</v>
      </c>
      <c r="D74" s="21" t="s">
        <v>328</v>
      </c>
      <c r="E74" s="33" t="s">
        <v>473</v>
      </c>
      <c r="F74" s="21" t="s">
        <v>304</v>
      </c>
      <c r="G74" s="33" t="s">
        <v>437</v>
      </c>
      <c r="H74" s="21" t="s">
        <v>434</v>
      </c>
      <c r="I74" s="21" t="s">
        <v>317</v>
      </c>
      <c r="J74" s="33" t="s">
        <v>474</v>
      </c>
    </row>
    <row r="75" ht="18.75" customHeight="1" spans="1:10">
      <c r="A75" s="215" t="s">
        <v>271</v>
      </c>
      <c r="B75" s="120"/>
      <c r="C75" s="21" t="s">
        <v>335</v>
      </c>
      <c r="D75" s="21" t="s">
        <v>336</v>
      </c>
      <c r="E75" s="33" t="s">
        <v>475</v>
      </c>
      <c r="F75" s="21" t="s">
        <v>304</v>
      </c>
      <c r="G75" s="33" t="s">
        <v>367</v>
      </c>
      <c r="H75" s="21" t="s">
        <v>316</v>
      </c>
      <c r="I75" s="21" t="s">
        <v>317</v>
      </c>
      <c r="J75" s="33" t="s">
        <v>476</v>
      </c>
    </row>
    <row r="76" ht="18.75" customHeight="1" spans="1:10">
      <c r="A76" s="215" t="s">
        <v>271</v>
      </c>
      <c r="B76" s="121"/>
      <c r="C76" s="21" t="s">
        <v>335</v>
      </c>
      <c r="D76" s="21" t="s">
        <v>336</v>
      </c>
      <c r="E76" s="33" t="s">
        <v>477</v>
      </c>
      <c r="F76" s="21" t="s">
        <v>304</v>
      </c>
      <c r="G76" s="33" t="s">
        <v>381</v>
      </c>
      <c r="H76" s="21" t="s">
        <v>316</v>
      </c>
      <c r="I76" s="21" t="s">
        <v>317</v>
      </c>
      <c r="J76" s="33" t="s">
        <v>478</v>
      </c>
    </row>
  </sheetData>
  <mergeCells count="18">
    <mergeCell ref="A2:J2"/>
    <mergeCell ref="A3:H3"/>
    <mergeCell ref="A7:A14"/>
    <mergeCell ref="A15:A26"/>
    <mergeCell ref="A27:A35"/>
    <mergeCell ref="A36:A43"/>
    <mergeCell ref="A44:A50"/>
    <mergeCell ref="A51:A58"/>
    <mergeCell ref="A59:A65"/>
    <mergeCell ref="A66:A76"/>
    <mergeCell ref="B7:B14"/>
    <mergeCell ref="B15:B26"/>
    <mergeCell ref="B27:B35"/>
    <mergeCell ref="B36:B43"/>
    <mergeCell ref="B44:B50"/>
    <mergeCell ref="B51:B58"/>
    <mergeCell ref="B59:B65"/>
    <mergeCell ref="B66:B76"/>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贾云峰</cp:lastModifiedBy>
  <dcterms:created xsi:type="dcterms:W3CDTF">2025-03-14T01:29:00Z</dcterms:created>
  <dcterms:modified xsi:type="dcterms:W3CDTF">2025-03-17T03:11:16Z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99E638E5CA994357891333838862B7E3_12</vt:lpwstr>
  </property>
  <property fmtid="{D5CDD505-2E9C-101B-9397-08002B2CF9AE}" pid="3" name="KSOProductBuildVer">
    <vt:lpwstr>2052-12.1.0.17145</vt:lpwstr>
  </property>
</Properties>
</file>