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19" firstSheet="11" activeTab="11"/>
  </bookViews>
  <sheets>
    <sheet name="1-1永德县一般公共预算收入情况表" sheetId="28" r:id="rId1"/>
    <sheet name="1-2永德县一般公共预算支出情况表" sheetId="29" r:id="rId2"/>
    <sheet name="1-3永德县县本级一般公共预算收入情况表" sheetId="31" r:id="rId3"/>
    <sheet name="1-4永德县县本级一般公共预算支出情况表（公开到项级）" sheetId="33" r:id="rId4"/>
    <sheet name="1-5永德县县本级一般公共预算基本支出情况表（公开到款级）" sheetId="132" r:id="rId5"/>
    <sheet name="1-6永德县县级一般公共预算支出表（州、市对下转移支付项目）" sheetId="35" r:id="rId6"/>
    <sheet name="1-7永德县分地区税收返还和转移支付预算表" sheetId="36" r:id="rId7"/>
    <sheet name="1-8永德县县级“三公”经费预算财政拨款情况统计表" sheetId="131" r:id="rId8"/>
    <sheet name="2-1永德县政府性基金预算收入情况表" sheetId="54" r:id="rId9"/>
    <sheet name="2-2永德县政府性基金预算支出情况表" sheetId="55" r:id="rId10"/>
    <sheet name="2-3永德县县本级政府性基金预算收入情况表 " sheetId="135" r:id="rId11"/>
    <sheet name="2-4永德县县本级政府性基金预算支出情况表（公开到项级）" sheetId="133" r:id="rId12"/>
    <sheet name="2-5永德县县本级政府性基金支出表（州、市对下转移支付）" sheetId="58" r:id="rId13"/>
    <sheet name="3-1永德县国有资本经营收入预算情况表" sheetId="108" r:id="rId14"/>
    <sheet name="3-2永德县国有资本经营支出预算情况表" sheetId="109" r:id="rId15"/>
    <sheet name="3-3永德县县本级国有资本经营收入预算情况表" sheetId="110" r:id="rId16"/>
    <sheet name="3-4永德县县本级国有资本经营支出预算情况表（公开到项级）" sheetId="111" r:id="rId17"/>
    <sheet name="3-5 永德县国有资本经营预算转移支付表（分地区）" sheetId="129" r:id="rId18"/>
    <sheet name="3-6 国有资本经营预算转移支付表（分项目）" sheetId="130" r:id="rId19"/>
    <sheet name="4-1永德县社会保险基金收入预算情况表" sheetId="113" r:id="rId20"/>
    <sheet name="4-2永德县社会保险基金支出预算情况表" sheetId="114" r:id="rId21"/>
    <sheet name="4-3永德县县本级社会保险基金收入预算情况表" sheetId="117" r:id="rId22"/>
    <sheet name="4-4永德县县本级社会保险基金支出预算情况表" sheetId="118" r:id="rId23"/>
    <sheet name="5-1   2021年地方政府债务限额及余额预算情况表" sheetId="119" r:id="rId24"/>
    <sheet name="5-2  2021年地方政府一般债务余额情况表" sheetId="120" r:id="rId25"/>
    <sheet name="5-3  本级2021年地方政府一般债务余额情况表" sheetId="121" r:id="rId26"/>
    <sheet name="5-4 2021年地方政府专项债务余额情况表" sheetId="122" r:id="rId27"/>
    <sheet name="5-5 本级2021年地方政府专项债务余额情况表（本级）" sheetId="123" r:id="rId28"/>
    <sheet name="5-6 地方政府债券发行及还本付息情况表" sheetId="124" r:id="rId29"/>
    <sheet name="5-7 永德县2022年本级政府专项债务限额和余额情况表" sheetId="125" r:id="rId30"/>
    <sheet name="5-8 2022年年初新增地方政府债券资金安排表" sheetId="126" r:id="rId31"/>
    <sheet name="6-1重大政策和重点项目绩效目标表" sheetId="127" r:id="rId32"/>
    <sheet name="6-2重点工作情况解释说明汇总表" sheetId="128" r:id="rId33"/>
    <sheet name="7-1空表说明" sheetId="136" r:id="rId34"/>
  </sheets>
  <externalReferences>
    <externalReference r:id="rId35"/>
    <externalReference r:id="rId36"/>
  </externalReferences>
  <definedNames>
    <definedName name="_xlnm._FilterDatabase" localSheetId="19" hidden="1">'4-1永德县社会保险基金收入预算情况表'!$A$3:$E$62</definedName>
    <definedName name="_xlnm._FilterDatabase" localSheetId="20" hidden="1">'4-2永德县社会保险基金支出预算情况表'!$A$3:$E$38</definedName>
    <definedName name="_xlnm._FilterDatabase" localSheetId="21" hidden="1">'4-3永德县县本级社会保险基金收入预算情况表'!$A$3:$E$62</definedName>
    <definedName name="_xlnm._FilterDatabase" localSheetId="22" hidden="1">'4-4永德县县本级社会保险基金支出预算情况表'!$A$3:$F$38</definedName>
    <definedName name="_xlnm._FilterDatabase" localSheetId="0" hidden="1">'1-1永德县一般公共预算收入情况表'!$A$4:$F$40</definedName>
    <definedName name="_xlnm._FilterDatabase" localSheetId="1" hidden="1">'1-2永德县一般公共预算支出情况表'!$A$3:$F$40</definedName>
    <definedName name="_xlnm._FilterDatabase" localSheetId="2" hidden="1">'1-3永德县县本级一般公共预算收入情况表'!$A$3:$F$40</definedName>
    <definedName name="_xlnm._FilterDatabase" localSheetId="3" hidden="1">'1-4永德县县本级一般公共预算支出情况表（公开到项级）'!$A$3:$G$1309</definedName>
    <definedName name="_xlnm._FilterDatabase" localSheetId="4" hidden="1">'1-5永德县县本级一般公共预算基本支出情况表（公开到款级）'!$A$3:$B$33</definedName>
    <definedName name="_xlnm._FilterDatabase" localSheetId="5" hidden="1">'1-6永德县县级一般公共预算支出表（州、市对下转移支付项目）'!$A$3:$E$42</definedName>
    <definedName name="_xlnm._FilterDatabase" localSheetId="8" hidden="1">'2-1永德县政府性基金预算收入情况表'!$A$3:$F$44</definedName>
    <definedName name="_xlnm._FilterDatabase" localSheetId="10" hidden="1">'2-3永德县县本级政府性基金预算收入情况表 '!$A$3:$F$44</definedName>
    <definedName name="_xlnm._FilterDatabase" localSheetId="11" hidden="1">'2-4永德县县本级政府性基金预算支出情况表（公开到项级）'!$A$3:$G$269</definedName>
    <definedName name="_xlnm._FilterDatabase" localSheetId="13" hidden="1">'3-1永德县国有资本经营收入预算情况表'!$A$3:$E$41</definedName>
    <definedName name="_xlnm._FilterDatabase" localSheetId="14" hidden="1">'3-2永德县国有资本经营支出预算情况表'!$A$3:$E$28</definedName>
    <definedName name="_xlnm._FilterDatabase" localSheetId="15" hidden="1">'3-3永德县县本级国有资本经营收入预算情况表'!$A$3:$E$35</definedName>
    <definedName name="_xlnm._FilterDatabase" localSheetId="16" hidden="1">'3-4永德县县本级国有资本经营支出预算情况表（公开到项级）'!$A$3:$E$22</definedName>
    <definedName name="_xlnm._FilterDatabase" localSheetId="9" hidden="1">'2-2永德县政府性基金预算支出情况表'!#REF!</definedName>
    <definedName name="_xlnm._FilterDatabase" localSheetId="12" hidden="1">'2-5永德县县本级政府性基金支出表（州、市对下转移支付）'!$A$3:$E$18</definedName>
    <definedName name="_lst_r_地方财政预算表2015年全省汇总_10_科目编码名称">[2]_ESList!$A$1:$A$27</definedName>
    <definedName name="_xlnm.Print_Area" localSheetId="0">'1-1永德县一般公共预算收入情况表'!$B$2:$E$40</definedName>
    <definedName name="_xlnm.Print_Area" localSheetId="1">'1-2永德县一般公共预算支出情况表'!$B$1:$E$39</definedName>
    <definedName name="_xlnm.Print_Area" localSheetId="2">'1-3永德县县本级一般公共预算收入情况表'!$B$1:$E$40</definedName>
    <definedName name="_xlnm.Print_Area" localSheetId="3">'1-4永德县县本级一般公共预算支出情况表（公开到项级）'!$B$1:$E$1309</definedName>
    <definedName name="_xlnm.Print_Area" localSheetId="8">'2-1永德县政府性基金预算收入情况表'!$B$1:$E$44</definedName>
    <definedName name="_xlnm.Print_Area" localSheetId="9">'2-2永德县政府性基金预算支出情况表'!#REF!</definedName>
    <definedName name="_xlnm.Print_Area" localSheetId="12">'2-5永德县县本级政府性基金支出表（州、市对下转移支付）'!$A$1:$D$15</definedName>
    <definedName name="_xlnm.Print_Titles" localSheetId="0">'1-1永德县一般公共预算收入情况表'!$2:$4</definedName>
    <definedName name="_xlnm.Print_Titles" localSheetId="1">'1-2永德县一般公共预算支出情况表'!$1:$3</definedName>
    <definedName name="_xlnm.Print_Titles" localSheetId="2">'1-3永德县县本级一般公共预算收入情况表'!$1:$3</definedName>
    <definedName name="_xlnm.Print_Titles" localSheetId="3">'1-4永德县县本级一般公共预算支出情况表（公开到项级）'!$1:$3</definedName>
    <definedName name="_xlnm.Print_Titles" localSheetId="5">'1-6永德县县级一般公共预算支出表（州、市对下转移支付项目）'!$1:$3</definedName>
    <definedName name="_xlnm.Print_Titles" localSheetId="6">'1-7永德县分地区税收返还和转移支付预算表'!$1:$3</definedName>
    <definedName name="_xlnm.Print_Titles" localSheetId="8">'2-1永德县政府性基金预算收入情况表'!$1:$3</definedName>
    <definedName name="_xlnm.Print_Titles" localSheetId="9">'2-2永德县政府性基金预算支出情况表'!#REF!</definedName>
    <definedName name="_xlnm.Print_Titles" localSheetId="12">'2-5永德县县本级政府性基金支出表（州、市对下转移支付）'!$1:$3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'3-1永德县国有资本经营收入预算情况表'!$A$1:$D$41</definedName>
    <definedName name="_xlnm.Print_Titles" localSheetId="13">'3-1永德县国有资本经营收入预算情况表'!$1:$3</definedName>
    <definedName name="专项收入年初预算数" localSheetId="13">#REF!</definedName>
    <definedName name="专项收入全年预计数" localSheetId="13">#REF!</definedName>
    <definedName name="_xlnm.Print_Area" localSheetId="14">'3-2永德县国有资本经营支出预算情况表'!$A$1:$D$28</definedName>
    <definedName name="_xlnm.Print_Titles" localSheetId="14">'3-2永德县国有资本经营支出预算情况表'!$1:$3</definedName>
    <definedName name="专项收入年初预算数" localSheetId="14">#REF!</definedName>
    <definedName name="专项收入全年预计数" localSheetId="14">#REF!</definedName>
    <definedName name="_xlnm.Print_Area" localSheetId="15">'3-3永德县县本级国有资本经营收入预算情况表'!$A$1:$D$35</definedName>
    <definedName name="_xlnm.Print_Titles" localSheetId="15">'3-3永德县县本级国有资本经营收入预算情况表'!$1:$3</definedName>
    <definedName name="专项收入年初预算数" localSheetId="15">#REF!</definedName>
    <definedName name="专项收入全年预计数" localSheetId="15">#REF!</definedName>
    <definedName name="_xlnm.Print_Area" localSheetId="16">'3-4永德县县本级国有资本经营支出预算情况表（公开到项级）'!$A$1:$D$22</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'4-1永德县社会保险基金收入预算情况表'!$A$1:$D$62</definedName>
    <definedName name="_xlnm.Print_Titles" localSheetId="19">'4-1永德县社会保险基金收入预算情况表'!$1:$3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'4-2永德县社会保险基金支出预算情况表'!$A$1:$D$38</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'4-3永德县县本级社会保险基金收入预算情况表'!$A$1:$D$38</definedName>
    <definedName name="_xlnm.Print_Titles" localSheetId="21">'4-3永德县县本级社会保险基金收入预算情况表'!$1:$3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'4-4永德县县本级社会保险基金支出预算情况表'!$A$1:$D$22</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'1-5永德县县本级一般公共预算基本支出情况表（公开到款级）'!$A$1:$B$33</definedName>
    <definedName name="_xlnm.Print_Titles" localSheetId="4">'1-5永德县县本级一般公共预算基本支出情况表（公开到款级）'!$1:$3</definedName>
    <definedName name="_xlnm.Print_Area" localSheetId="11">'2-4永德县县本级政府性基金预算支出情况表（公开到项级）'!$B$1:$E$269</definedName>
    <definedName name="_xlnm.Print_Titles" localSheetId="11">'2-4永德县县本级政府性基金预算支出情况表（公开到项级）'!$1:$3</definedName>
    <definedName name="_xlnm.Print_Area" localSheetId="10">'2-3永德县县本级政府性基金预算收入情况表 '!$B$1:$E$44</definedName>
    <definedName name="_xlnm.Print_Titles" localSheetId="10">'2-3永德县县本级政府性基金预算收入情况表 '!$1:$3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<sst xmlns="http://schemas.openxmlformats.org/spreadsheetml/2006/main" count="4275" uniqueCount="3224">
  <si>
    <t>附件1</t>
  </si>
  <si>
    <t>1-1  2022年永德县一般公共预算收入情况表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</si>
  <si>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</si>
  <si>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</si>
  <si>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</si>
  <si>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</si>
  <si>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</si>
  <si>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</si>
  <si>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</si>
  <si>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</si>
  <si>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</si>
  <si>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</si>
  <si>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</si>
  <si>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</si>
  <si>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</si>
  <si>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</si>
  <si>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</si>
  <si>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</si>
  <si>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</si>
  <si>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</si>
  <si>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</si>
  <si>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</si>
  <si>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</si>
  <si>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</si>
  <si>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</si>
  <si>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</si>
  <si>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</si>
  <si>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</si>
  <si>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</si>
  <si>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</si>
  <si>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</si>
  <si>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</si>
  <si>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</si>
  <si>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</si>
  <si>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</si>
  <si>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</si>
  <si>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</si>
  <si>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</si>
  <si>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</si>
  <si>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</si>
  <si>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</si>
  <si>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</si>
  <si>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</si>
  <si>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</si>
  <si>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</si>
  <si>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</si>
  <si>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</si>
  <si>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</si>
  <si>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</si>
  <si>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</si>
  <si>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</si>
  <si>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</si>
  <si>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</si>
  <si>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</si>
  <si>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</si>
  <si>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</si>
  <si>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</si>
  <si>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</si>
  <si>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</si>
  <si>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</si>
  <si>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</si>
  <si>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</si>
  <si>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</si>
  <si>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</si>
  <si>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上年结转收入</t>
  </si>
  <si>
    <t xml:space="preserve">   调入资金</t>
  </si>
  <si>
    <t xml:space="preserve">   接受其他地区援助收入</t>
  </si>
  <si>
    <t xml:space="preserve">   动用预算稳定调节基金</t>
  </si>
  <si>
    <t>各项收入合计</t>
  </si>
  <si>
    <t>1-2  2022年永德县一般公共预算支出情况表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</si>
  <si>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</si>
  <si>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</si>
  <si>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</si>
  <si>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</si>
  <si>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</si>
  <si>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</si>
  <si>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</si>
  <si>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</si>
  <si>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</si>
  <si>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</si>
  <si>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</si>
  <si>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</si>
  <si>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</si>
  <si>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</si>
  <si>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</si>
  <si>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</si>
  <si>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</si>
  <si>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</si>
  <si>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</si>
  <si>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</si>
  <si>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</si>
  <si>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</si>
  <si>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</si>
  <si>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</si>
  <si>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</si>
  <si>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</si>
  <si>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</si>
  <si>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</si>
  <si>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</si>
  <si>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</si>
  <si>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</si>
  <si>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</si>
  <si>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</si>
  <si>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</si>
  <si>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</si>
  <si>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</si>
  <si>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</si>
  <si>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</si>
  <si>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</si>
  <si>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</si>
  <si>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</si>
  <si>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</si>
  <si>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</si>
  <si>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</si>
  <si>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</si>
  <si>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</si>
  <si>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</si>
  <si>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</si>
  <si>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</si>
  <si>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</si>
  <si>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</si>
  <si>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</si>
  <si>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</si>
  <si>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</si>
  <si>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</si>
  <si>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</si>
  <si>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</si>
  <si>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</si>
  <si>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</si>
  <si>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附件3</t>
  </si>
  <si>
    <t>1-3  2022年永德县县本级一般公共预算收入情况表</t>
  </si>
  <si>
    <t>县级一般公共预算收入</t>
  </si>
  <si>
    <t>1-4  2022年永德县县本级一般公共预算支出情况表</t>
  </si>
  <si>
    <t>2021年预算数</t>
  </si>
  <si>
    <t>比上年预算数增长%</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</si>
  <si>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</si>
  <si>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</si>
  <si>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</si>
  <si>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</si>
  <si>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</si>
  <si>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</si>
  <si>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</si>
  <si>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</si>
  <si>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</si>
  <si>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</si>
  <si>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</si>
  <si>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</si>
  <si>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</si>
  <si>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</si>
  <si>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</si>
  <si>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</si>
  <si>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</si>
  <si>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</si>
  <si>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</si>
  <si>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</si>
  <si>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</si>
  <si>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</si>
  <si>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</si>
  <si>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</si>
  <si>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</si>
  <si>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</si>
  <si>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</si>
  <si>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</si>
  <si>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</si>
  <si>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</si>
  <si>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</si>
  <si>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</si>
  <si>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</si>
  <si>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</si>
  <si>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</si>
  <si>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</si>
  <si>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</si>
  <si>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</si>
  <si>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</si>
  <si>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</si>
  <si>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</si>
  <si>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</si>
  <si>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</si>
  <si>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</si>
  <si>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</si>
  <si>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</si>
  <si>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</si>
  <si>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</si>
  <si>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</si>
  <si>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</si>
  <si>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</si>
  <si>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</si>
  <si>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</si>
  <si>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</si>
  <si>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</si>
  <si>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</si>
  <si>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</si>
  <si>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</si>
  <si>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</si>
  <si>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</si>
  <si>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</si>
  <si>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</si>
  <si>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</si>
  <si>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</si>
  <si>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</si>
  <si>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</si>
  <si>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</si>
  <si>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</si>
  <si>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</si>
  <si>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</si>
  <si>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</si>
  <si>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</si>
  <si>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</si>
  <si>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</si>
  <si>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</si>
  <si>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</si>
  <si>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</si>
  <si>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</si>
  <si>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</si>
  <si>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</si>
  <si>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</si>
  <si>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</si>
  <si>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</si>
  <si>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</si>
  <si>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</si>
  <si>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</si>
  <si>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</si>
  <si>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</si>
  <si>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</si>
  <si>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</si>
  <si>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</si>
  <si>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</si>
  <si>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</si>
  <si>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</si>
  <si>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</si>
  <si>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</si>
  <si>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</si>
  <si>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</si>
  <si>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</si>
  <si>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</si>
  <si>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</si>
  <si>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</si>
  <si>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</si>
  <si>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</si>
  <si>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</si>
  <si>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</si>
  <si>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</si>
  <si>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</si>
  <si>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</si>
  <si>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</si>
  <si>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</si>
  <si>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</si>
  <si>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</si>
  <si>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</si>
  <si>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</si>
  <si>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</si>
  <si>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</si>
  <si>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</si>
  <si>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</si>
  <si>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</si>
  <si>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</si>
  <si>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</si>
  <si>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</si>
  <si>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</si>
  <si>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</si>
  <si>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</si>
  <si>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</si>
  <si>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</si>
  <si>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</si>
  <si>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</si>
  <si>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</si>
  <si>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</si>
  <si>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</si>
  <si>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</si>
  <si>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</si>
  <si>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</si>
  <si>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</si>
  <si>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</si>
  <si>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</si>
  <si>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</si>
  <si>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</si>
  <si>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</si>
  <si>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</si>
  <si>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</si>
  <si>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</si>
  <si>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</si>
  <si>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</si>
  <si>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</si>
  <si>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</si>
  <si>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</si>
  <si>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</si>
  <si>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</si>
  <si>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</si>
  <si>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</si>
  <si>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</si>
  <si>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</si>
  <si>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</si>
  <si>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</si>
  <si>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</si>
  <si>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</si>
  <si>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</si>
  <si>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</si>
  <si>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</si>
  <si>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</si>
  <si>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</si>
  <si>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</si>
  <si>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</si>
  <si>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</si>
  <si>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</si>
  <si>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</si>
  <si>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</si>
  <si>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</si>
  <si>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</si>
  <si>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</si>
  <si>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</si>
  <si>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</si>
  <si>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</si>
  <si>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</si>
  <si>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</si>
  <si>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</si>
  <si>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</si>
  <si>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</si>
  <si>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</si>
  <si>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</si>
  <si>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</si>
  <si>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</si>
  <si>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</si>
  <si>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</si>
  <si>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</si>
  <si>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</si>
  <si>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</si>
  <si>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</si>
  <si>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</si>
  <si>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</si>
  <si>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</si>
  <si>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知识产权战略与规划</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</si>
  <si>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</si>
  <si>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</si>
  <si>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</si>
  <si>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</si>
  <si>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</si>
  <si>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</si>
  <si>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</si>
  <si>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</si>
  <si>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</si>
  <si>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</si>
  <si>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</si>
  <si>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</si>
  <si>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</si>
  <si>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</si>
  <si>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</si>
  <si>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</si>
  <si>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</si>
  <si>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</si>
  <si>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</si>
  <si>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</si>
  <si>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</si>
  <si>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</si>
  <si>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</si>
  <si>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</si>
  <si>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</si>
  <si>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</si>
  <si>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</si>
  <si>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</si>
  <si>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</si>
  <si>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</si>
  <si>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</si>
  <si>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</si>
  <si>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</si>
  <si>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</si>
  <si>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</si>
  <si>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</si>
  <si>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</si>
  <si>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</si>
  <si>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</si>
  <si>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</si>
  <si>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</si>
  <si>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</si>
  <si>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</si>
  <si>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</si>
  <si>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</si>
  <si>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</si>
  <si>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</si>
  <si>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</si>
  <si>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</si>
  <si>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</si>
  <si>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</si>
  <si>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</si>
  <si>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</si>
  <si>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</si>
  <si>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</si>
  <si>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</si>
  <si>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</si>
  <si>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</si>
  <si>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</si>
  <si>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</si>
  <si>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</si>
  <si>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</si>
  <si>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</si>
  <si>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</si>
  <si>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</si>
  <si>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</si>
  <si>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</si>
  <si>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</si>
  <si>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</si>
  <si>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</si>
  <si>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</si>
  <si>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</si>
  <si>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</si>
  <si>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</si>
  <si>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</si>
  <si>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</si>
  <si>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</si>
  <si>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</si>
  <si>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</si>
  <si>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</si>
  <si>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</si>
  <si>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</si>
  <si>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</si>
  <si>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</si>
  <si>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</si>
  <si>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</si>
  <si>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</si>
  <si>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</si>
  <si>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</si>
  <si>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</si>
  <si>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</si>
  <si>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</si>
  <si>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</si>
  <si>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</si>
  <si>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</si>
  <si>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</si>
  <si>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</si>
  <si>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</si>
  <si>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</si>
  <si>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</si>
  <si>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</si>
  <si>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</si>
  <si>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</si>
  <si>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</si>
  <si>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</si>
  <si>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</si>
  <si>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</si>
  <si>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</si>
  <si>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</si>
  <si>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</si>
  <si>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</si>
  <si>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</si>
  <si>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</si>
  <si>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</si>
  <si>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</si>
  <si>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</si>
  <si>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</si>
  <si>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</si>
  <si>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</si>
  <si>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</si>
  <si>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</si>
  <si>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</si>
  <si>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</si>
  <si>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</si>
  <si>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</si>
  <si>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</si>
  <si>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</si>
  <si>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</si>
  <si>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</si>
  <si>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</si>
  <si>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</si>
  <si>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</si>
  <si>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</si>
  <si>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</si>
  <si>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</si>
  <si>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</si>
  <si>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</si>
  <si>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</si>
  <si>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</si>
  <si>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</si>
  <si>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</si>
  <si>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</si>
  <si>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</si>
  <si>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</si>
  <si>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</si>
  <si>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</si>
  <si>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</si>
  <si>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</si>
  <si>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</si>
  <si>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</si>
  <si>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</si>
  <si>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</si>
  <si>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</si>
  <si>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</si>
  <si>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</si>
  <si>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</si>
  <si>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</si>
  <si>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</si>
  <si>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</si>
  <si>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20205</t>
  </si>
  <si>
    <t xml:space="preserve">   对外合作与交流</t>
  </si>
  <si>
    <t>20299</t>
  </si>
  <si>
    <t xml:space="preserve">   其他外交支出</t>
  </si>
  <si>
    <t>20301</t>
  </si>
  <si>
    <t>军费</t>
  </si>
  <si>
    <t>2030101</t>
  </si>
  <si>
    <t xml:space="preserve">     现役部队</t>
  </si>
  <si>
    <t>2030102</t>
  </si>
  <si>
    <t xml:space="preserve">     预备役部队</t>
  </si>
  <si>
    <t>2030199</t>
  </si>
  <si>
    <t xml:space="preserve">     其他军费支出</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</si>
  <si>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</si>
  <si>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</si>
  <si>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</si>
  <si>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</si>
  <si>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</si>
  <si>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</si>
  <si>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</si>
  <si>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</si>
  <si>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</si>
  <si>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</si>
  <si>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</si>
  <si>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</si>
  <si>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</si>
  <si>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</si>
  <si>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</si>
  <si>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</si>
  <si>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</si>
  <si>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</si>
  <si>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</si>
  <si>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</si>
  <si>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</si>
  <si>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</si>
  <si>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</si>
  <si>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</si>
  <si>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</si>
  <si>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</si>
  <si>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</si>
  <si>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</si>
  <si>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</si>
  <si>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</si>
  <si>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</si>
  <si>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</si>
  <si>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</si>
  <si>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</si>
  <si>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</si>
  <si>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</si>
  <si>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</si>
  <si>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</si>
  <si>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</si>
  <si>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</si>
  <si>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</si>
  <si>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</si>
  <si>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</si>
  <si>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</si>
  <si>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</si>
  <si>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</si>
  <si>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</si>
  <si>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</si>
  <si>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</si>
  <si>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</si>
  <si>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</si>
  <si>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</si>
  <si>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</si>
  <si>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</si>
  <si>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</si>
  <si>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</si>
  <si>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</si>
  <si>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</si>
  <si>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</si>
  <si>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</si>
  <si>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</si>
  <si>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</si>
  <si>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</si>
  <si>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</si>
  <si>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</si>
  <si>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</si>
  <si>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</si>
  <si>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</si>
  <si>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</si>
  <si>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</si>
  <si>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</si>
  <si>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</si>
  <si>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</si>
  <si>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</si>
  <si>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</si>
  <si>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</si>
  <si>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</si>
  <si>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</si>
  <si>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</si>
  <si>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</si>
  <si>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</si>
  <si>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</si>
  <si>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</si>
  <si>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</si>
  <si>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</si>
  <si>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</si>
  <si>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</si>
  <si>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</si>
  <si>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</si>
  <si>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</si>
  <si>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</si>
  <si>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</si>
  <si>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</si>
  <si>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</si>
  <si>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</si>
  <si>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</si>
  <si>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</si>
  <si>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</si>
  <si>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</si>
  <si>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</si>
  <si>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</si>
  <si>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</si>
  <si>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2040610</t>
  </si>
  <si>
    <t xml:space="preserve">     社区矫正</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</si>
  <si>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</si>
  <si>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</si>
  <si>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</si>
  <si>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</si>
  <si>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</si>
  <si>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</si>
  <si>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</si>
  <si>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</si>
  <si>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</si>
  <si>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</si>
  <si>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</si>
  <si>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</si>
  <si>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罪犯生活及罪犯改造</t>
  </si>
  <si>
    <t>2040705</t>
  </si>
  <si>
    <t xml:space="preserve">     监狱业务及罪犯改造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</si>
  <si>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</si>
  <si>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</si>
  <si>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</si>
  <si>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</si>
  <si>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</si>
  <si>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</si>
  <si>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</si>
  <si>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</si>
  <si>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</si>
  <si>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</si>
  <si>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</si>
  <si>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</si>
  <si>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</si>
  <si>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</si>
  <si>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</si>
  <si>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</si>
  <si>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</si>
  <si>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</si>
  <si>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</si>
  <si>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</si>
  <si>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</si>
  <si>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</si>
  <si>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</si>
  <si>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</si>
  <si>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</si>
  <si>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</si>
  <si>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</si>
  <si>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</si>
  <si>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</si>
  <si>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</si>
  <si>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</si>
  <si>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</si>
  <si>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</si>
  <si>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</si>
  <si>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</si>
  <si>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</si>
  <si>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</si>
  <si>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</si>
  <si>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</si>
  <si>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</si>
  <si>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</si>
  <si>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</si>
  <si>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</si>
  <si>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</si>
  <si>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</si>
  <si>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</si>
  <si>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</si>
  <si>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</si>
  <si>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</si>
  <si>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</si>
  <si>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</si>
  <si>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</si>
  <si>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</si>
  <si>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</si>
  <si>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</si>
  <si>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</si>
  <si>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</si>
  <si>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</si>
  <si>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</si>
  <si>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</si>
  <si>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</si>
  <si>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</si>
  <si>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</si>
  <si>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</si>
  <si>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</si>
  <si>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</si>
  <si>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</si>
  <si>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</si>
  <si>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</si>
  <si>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</si>
  <si>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</si>
  <si>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</si>
  <si>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</si>
  <si>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</si>
  <si>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</si>
  <si>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</si>
  <si>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</si>
  <si>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</si>
  <si>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</si>
  <si>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</si>
  <si>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</si>
  <si>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</si>
  <si>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</si>
  <si>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</si>
  <si>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</si>
  <si>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</si>
  <si>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</si>
  <si>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</si>
  <si>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</si>
  <si>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</si>
  <si>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</si>
  <si>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</si>
  <si>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</si>
  <si>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</si>
  <si>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</si>
  <si>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</si>
  <si>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</si>
  <si>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</si>
  <si>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</si>
  <si>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</si>
  <si>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</si>
  <si>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</si>
  <si>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</si>
  <si>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</si>
  <si>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</si>
  <si>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</si>
  <si>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</si>
  <si>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</si>
  <si>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</si>
  <si>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</si>
  <si>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</si>
  <si>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</si>
  <si>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</si>
  <si>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</si>
  <si>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</si>
  <si>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</si>
  <si>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</si>
  <si>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</si>
  <si>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</si>
  <si>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</si>
  <si>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</si>
  <si>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</si>
  <si>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</si>
  <si>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</si>
  <si>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</si>
  <si>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</si>
  <si>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</si>
  <si>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</si>
  <si>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</si>
  <si>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</si>
  <si>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</si>
  <si>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</si>
  <si>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</si>
  <si>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</si>
  <si>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</si>
  <si>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</si>
  <si>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</si>
  <si>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</si>
  <si>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</si>
  <si>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</si>
  <si>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</si>
  <si>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</si>
  <si>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</si>
  <si>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</si>
  <si>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</si>
  <si>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</si>
  <si>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</si>
  <si>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</si>
  <si>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</si>
  <si>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</si>
  <si>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</si>
  <si>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</si>
  <si>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</si>
  <si>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</si>
  <si>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</si>
  <si>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</si>
  <si>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</si>
  <si>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</si>
  <si>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</si>
  <si>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</si>
  <si>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</si>
  <si>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</si>
  <si>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</si>
  <si>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</si>
  <si>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</si>
  <si>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</si>
  <si>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</si>
  <si>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</si>
  <si>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</si>
  <si>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</si>
  <si>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</si>
  <si>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</si>
  <si>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</si>
  <si>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</si>
  <si>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</si>
  <si>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</si>
  <si>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</si>
  <si>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</si>
  <si>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</si>
  <si>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</si>
  <si>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</si>
  <si>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</si>
  <si>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</si>
  <si>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</si>
  <si>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</si>
  <si>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</si>
  <si>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</si>
  <si>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</si>
  <si>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</si>
  <si>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</si>
  <si>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</si>
  <si>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</si>
  <si>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</si>
  <si>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</si>
  <si>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</si>
  <si>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</si>
  <si>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</si>
  <si>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</si>
  <si>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</si>
  <si>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</si>
  <si>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</si>
  <si>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</si>
  <si>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</si>
  <si>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</si>
  <si>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</si>
  <si>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</si>
  <si>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</si>
  <si>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</si>
  <si>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</si>
  <si>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</si>
  <si>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</si>
  <si>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</si>
  <si>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</si>
  <si>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</si>
  <si>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</si>
  <si>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</si>
  <si>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</si>
  <si>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</si>
  <si>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</si>
  <si>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</si>
  <si>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</si>
  <si>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</si>
  <si>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</si>
  <si>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</si>
  <si>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</si>
  <si>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</si>
  <si>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</si>
  <si>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</si>
  <si>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</si>
  <si>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</si>
  <si>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</si>
  <si>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</si>
  <si>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</si>
  <si>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</si>
  <si>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</si>
  <si>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</si>
  <si>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</si>
  <si>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</si>
  <si>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</si>
  <si>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</si>
  <si>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</si>
  <si>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</si>
  <si>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</si>
  <si>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</si>
  <si>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</si>
  <si>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</si>
  <si>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</si>
  <si>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</si>
  <si>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</si>
  <si>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</si>
  <si>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</si>
  <si>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</si>
  <si>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</si>
  <si>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</si>
  <si>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</si>
  <si>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</si>
  <si>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</si>
  <si>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</si>
  <si>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</si>
  <si>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</si>
  <si>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</si>
  <si>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</si>
  <si>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</si>
  <si>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</si>
  <si>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</si>
  <si>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</si>
  <si>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</si>
  <si>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</si>
  <si>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</si>
  <si>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</si>
  <si>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</si>
  <si>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</si>
  <si>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</si>
  <si>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</si>
  <si>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</si>
  <si>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</si>
  <si>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</si>
  <si>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</si>
  <si>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</si>
  <si>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</si>
  <si>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</si>
  <si>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</si>
  <si>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</si>
  <si>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</si>
  <si>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</si>
  <si>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</si>
  <si>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</si>
  <si>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</si>
  <si>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</si>
  <si>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</si>
  <si>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</si>
  <si>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</si>
  <si>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</si>
  <si>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</si>
  <si>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</si>
  <si>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</si>
  <si>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</si>
  <si>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</si>
  <si>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</si>
  <si>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</si>
  <si>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</si>
  <si>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</si>
  <si>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</si>
  <si>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</si>
  <si>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</si>
  <si>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</si>
  <si>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</si>
  <si>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</si>
  <si>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</si>
  <si>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</si>
  <si>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</si>
  <si>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</si>
  <si>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</si>
  <si>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</si>
  <si>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</si>
  <si>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</si>
  <si>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</si>
  <si>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</si>
  <si>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</si>
  <si>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</si>
  <si>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</si>
  <si>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</si>
  <si>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</si>
  <si>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</si>
  <si>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</si>
  <si>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</si>
  <si>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</si>
  <si>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</si>
  <si>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</si>
  <si>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</si>
  <si>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</si>
  <si>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</si>
  <si>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</si>
  <si>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</si>
  <si>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</si>
  <si>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</si>
  <si>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</si>
  <si>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</si>
  <si>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</si>
  <si>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</si>
  <si>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</si>
  <si>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</si>
  <si>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</si>
  <si>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</si>
  <si>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</si>
  <si>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</si>
  <si>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</si>
  <si>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</si>
  <si>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</si>
  <si>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</si>
  <si>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</si>
  <si>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</si>
  <si>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</si>
  <si>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</si>
  <si>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</si>
  <si>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</si>
  <si>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</si>
  <si>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</si>
  <si>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</si>
  <si>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</si>
  <si>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</si>
  <si>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</si>
  <si>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</si>
  <si>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</si>
  <si>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</si>
  <si>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 xml:space="preserve">     政府特殊津贴</t>
  </si>
  <si>
    <t xml:space="preserve">     资助留学回国人员</t>
  </si>
  <si>
    <t xml:space="preserve">     博士后日常经费</t>
  </si>
  <si>
    <t xml:space="preserve">     引进人才费用</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</si>
  <si>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</si>
  <si>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</si>
  <si>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</si>
  <si>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</si>
  <si>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</si>
  <si>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</si>
  <si>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</si>
  <si>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</si>
  <si>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</si>
  <si>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</si>
  <si>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</si>
  <si>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</si>
  <si>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</si>
  <si>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</si>
  <si>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</si>
  <si>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</si>
  <si>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</si>
  <si>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</si>
  <si>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</si>
  <si>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</si>
  <si>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</si>
  <si>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</si>
  <si>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</si>
  <si>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</si>
  <si>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</si>
  <si>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</si>
  <si>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</si>
  <si>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</si>
  <si>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</si>
  <si>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</si>
  <si>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</si>
  <si>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</si>
  <si>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</si>
  <si>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</si>
  <si>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</si>
  <si>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</si>
  <si>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</si>
  <si>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</si>
  <si>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</si>
  <si>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</si>
  <si>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</si>
  <si>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</si>
  <si>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</si>
  <si>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</si>
  <si>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</si>
  <si>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</si>
  <si>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</si>
  <si>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</si>
  <si>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</si>
  <si>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</si>
  <si>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</si>
  <si>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</si>
  <si>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</si>
  <si>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</si>
  <si>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</si>
  <si>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</si>
  <si>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</si>
  <si>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</si>
  <si>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</si>
  <si>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</si>
  <si>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</si>
  <si>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</si>
  <si>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</si>
  <si>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</si>
  <si>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</si>
  <si>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</si>
  <si>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</si>
  <si>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</si>
  <si>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</si>
  <si>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</si>
  <si>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</si>
  <si>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</si>
  <si>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</si>
  <si>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</si>
  <si>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</si>
  <si>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</si>
  <si>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</si>
  <si>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</si>
  <si>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光荣院</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</si>
  <si>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</si>
  <si>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</si>
  <si>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</si>
  <si>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</si>
  <si>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</si>
  <si>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</si>
  <si>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</si>
  <si>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</si>
  <si>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</si>
  <si>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</si>
  <si>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</si>
  <si>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</si>
  <si>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</si>
  <si>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</si>
  <si>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</si>
  <si>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</si>
  <si>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</si>
  <si>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</si>
  <si>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</si>
  <si>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</si>
  <si>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</si>
  <si>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</si>
  <si>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</si>
  <si>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</si>
  <si>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</si>
  <si>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</si>
  <si>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</si>
  <si>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</si>
  <si>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</si>
  <si>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</si>
  <si>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</si>
  <si>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</si>
  <si>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</si>
  <si>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</si>
  <si>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</si>
  <si>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</si>
  <si>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</si>
  <si>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</si>
  <si>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</si>
  <si>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</si>
  <si>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</si>
  <si>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</si>
  <si>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</si>
  <si>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</si>
  <si>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</si>
  <si>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</si>
  <si>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</si>
  <si>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</si>
  <si>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</si>
  <si>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</si>
  <si>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</si>
  <si>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</si>
  <si>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</si>
  <si>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</si>
  <si>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</si>
  <si>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</si>
  <si>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</si>
  <si>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</si>
  <si>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</si>
  <si>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</si>
  <si>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</si>
  <si>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</si>
  <si>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</si>
  <si>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</si>
  <si>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</si>
  <si>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</si>
  <si>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</si>
  <si>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</si>
  <si>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</si>
  <si>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</si>
  <si>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</si>
  <si>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</si>
  <si>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</si>
  <si>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</si>
  <si>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</si>
  <si>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</si>
  <si>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</si>
  <si>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</si>
  <si>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</si>
  <si>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</si>
  <si>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</si>
  <si>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</si>
  <si>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</si>
  <si>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</si>
  <si>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</si>
  <si>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</si>
  <si>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</si>
  <si>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</si>
  <si>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</si>
  <si>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</si>
  <si>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</si>
  <si>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</si>
  <si>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</si>
  <si>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</si>
  <si>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</si>
  <si>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</si>
  <si>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</si>
  <si>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</si>
  <si>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</si>
  <si>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</si>
  <si>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</si>
  <si>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</si>
  <si>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</si>
  <si>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</si>
  <si>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</si>
  <si>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</si>
  <si>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</si>
  <si>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</si>
  <si>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</si>
  <si>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军供保障</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</si>
  <si>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</si>
  <si>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</si>
  <si>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</si>
  <si>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</si>
  <si>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</si>
  <si>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</si>
  <si>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</si>
  <si>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</si>
  <si>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</si>
  <si>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</si>
  <si>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</si>
  <si>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</si>
  <si>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</si>
  <si>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</si>
  <si>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</si>
  <si>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</si>
  <si>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</si>
  <si>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</si>
  <si>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</si>
  <si>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</si>
  <si>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</si>
  <si>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</si>
  <si>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</si>
  <si>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</si>
  <si>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</si>
  <si>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</si>
  <si>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</si>
  <si>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</si>
  <si>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</si>
  <si>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</si>
  <si>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</si>
  <si>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</si>
  <si>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</si>
  <si>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</si>
  <si>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</si>
  <si>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</si>
  <si>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</si>
  <si>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</si>
  <si>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</si>
  <si>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</si>
  <si>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</si>
  <si>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</si>
  <si>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</si>
  <si>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</si>
  <si>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</si>
  <si>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 xml:space="preserve">     优抚医院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</si>
  <si>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</si>
  <si>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</si>
  <si>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</si>
  <si>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</si>
  <si>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</si>
  <si>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</si>
  <si>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</si>
  <si>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</si>
  <si>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</si>
  <si>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</si>
  <si>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</si>
  <si>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</si>
  <si>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</si>
  <si>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</si>
  <si>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</si>
  <si>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</si>
  <si>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</si>
  <si>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</si>
  <si>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</si>
  <si>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</si>
  <si>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</si>
  <si>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</si>
  <si>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</si>
  <si>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</si>
  <si>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</si>
  <si>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</si>
  <si>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</si>
  <si>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</si>
  <si>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</si>
  <si>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</si>
  <si>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</si>
  <si>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</si>
  <si>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</si>
  <si>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</si>
  <si>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</si>
  <si>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</si>
  <si>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</si>
  <si>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</si>
  <si>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</si>
  <si>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</si>
  <si>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</si>
  <si>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</si>
  <si>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</si>
  <si>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</si>
  <si>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</si>
  <si>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</si>
  <si>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</si>
  <si>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</si>
  <si>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</si>
  <si>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</si>
  <si>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</si>
  <si>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</si>
  <si>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</si>
  <si>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</si>
  <si>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</si>
  <si>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</si>
  <si>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</si>
  <si>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</si>
  <si>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</si>
  <si>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</si>
  <si>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</si>
  <si>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</si>
  <si>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</si>
  <si>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</si>
  <si>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</si>
  <si>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</si>
  <si>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</si>
  <si>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</si>
  <si>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</si>
  <si>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</si>
  <si>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</si>
  <si>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</si>
  <si>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</si>
  <si>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</si>
  <si>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</si>
  <si>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</si>
  <si>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</si>
  <si>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</si>
  <si>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</si>
  <si>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</si>
  <si>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</si>
  <si>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</si>
  <si>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</si>
  <si>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</si>
  <si>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</si>
  <si>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</si>
  <si>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</si>
  <si>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</si>
  <si>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</si>
  <si>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</si>
  <si>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</si>
  <si>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</si>
  <si>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</si>
  <si>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</si>
  <si>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</si>
  <si>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</si>
  <si>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</si>
  <si>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</si>
  <si>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</si>
  <si>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</si>
  <si>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</si>
  <si>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</si>
  <si>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</si>
  <si>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</si>
  <si>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</si>
  <si>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</si>
  <si>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</si>
  <si>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</si>
  <si>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</si>
  <si>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</si>
  <si>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</si>
  <si>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</si>
  <si>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</si>
  <si>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</si>
  <si>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</si>
  <si>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</si>
  <si>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</si>
  <si>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</si>
  <si>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</si>
  <si>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</si>
  <si>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</si>
  <si>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</si>
  <si>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</si>
  <si>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</si>
  <si>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</si>
  <si>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</si>
  <si>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</si>
  <si>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</si>
  <si>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</si>
  <si>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</si>
  <si>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</si>
  <si>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</si>
  <si>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</si>
  <si>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</si>
  <si>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</si>
  <si>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</si>
  <si>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</si>
  <si>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</si>
  <si>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</si>
  <si>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</si>
  <si>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</si>
  <si>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</si>
  <si>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</si>
  <si>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</si>
  <si>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</si>
  <si>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</si>
  <si>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</si>
  <si>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</si>
  <si>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</si>
  <si>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</si>
  <si>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</si>
  <si>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</si>
  <si>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 xml:space="preserve">     自然保护地</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</si>
  <si>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</si>
  <si>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</si>
  <si>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</si>
  <si>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</si>
  <si>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</si>
  <si>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</si>
  <si>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</si>
  <si>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</si>
  <si>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</si>
  <si>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</si>
  <si>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</si>
  <si>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</si>
  <si>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</si>
  <si>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</si>
  <si>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</si>
  <si>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</si>
  <si>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</si>
  <si>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</si>
  <si>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</si>
  <si>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</si>
  <si>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</si>
  <si>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</si>
  <si>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</si>
  <si>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</si>
  <si>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</si>
  <si>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</si>
  <si>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</si>
  <si>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</si>
  <si>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</si>
  <si>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</si>
  <si>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</si>
  <si>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</si>
  <si>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</si>
  <si>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</si>
  <si>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</si>
  <si>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</si>
  <si>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</si>
  <si>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</si>
  <si>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</si>
  <si>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</si>
  <si>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</si>
  <si>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</si>
  <si>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</si>
  <si>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</si>
  <si>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</si>
  <si>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</si>
  <si>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</si>
  <si>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</si>
  <si>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</si>
  <si>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</si>
  <si>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</si>
  <si>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</si>
  <si>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</si>
  <si>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</si>
  <si>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</si>
  <si>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</si>
  <si>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</si>
  <si>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</si>
  <si>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</si>
  <si>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</si>
  <si>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</si>
  <si>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</si>
  <si>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</si>
  <si>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</si>
  <si>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</si>
  <si>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</si>
  <si>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</si>
  <si>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</si>
  <si>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</si>
  <si>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</si>
  <si>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</si>
  <si>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2111406</t>
  </si>
  <si>
    <t xml:space="preserve">     能源科技装备</t>
  </si>
  <si>
    <t>2111407</t>
  </si>
  <si>
    <t xml:space="preserve">     能源行业管理</t>
  </si>
  <si>
    <t>2111408</t>
  </si>
  <si>
    <t xml:space="preserve">     能源管理</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</si>
  <si>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</si>
  <si>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</si>
  <si>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</si>
  <si>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</si>
  <si>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</si>
  <si>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</si>
  <si>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</si>
  <si>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</si>
  <si>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</si>
  <si>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</si>
  <si>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</si>
  <si>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</si>
  <si>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</si>
  <si>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</si>
  <si>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</si>
  <si>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</si>
  <si>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</si>
  <si>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</si>
  <si>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</si>
  <si>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</si>
  <si>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</si>
  <si>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</si>
  <si>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</si>
  <si>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</si>
  <si>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</si>
  <si>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</si>
  <si>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</si>
  <si>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</si>
  <si>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</si>
  <si>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</si>
  <si>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</si>
  <si>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</si>
  <si>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</si>
  <si>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</si>
  <si>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</si>
  <si>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</si>
  <si>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</si>
  <si>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</si>
  <si>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</si>
  <si>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</si>
  <si>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</si>
  <si>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</si>
  <si>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</si>
  <si>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</si>
  <si>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</si>
  <si>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</si>
  <si>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</si>
  <si>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</si>
  <si>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</si>
  <si>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</si>
  <si>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</si>
  <si>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</si>
  <si>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</si>
  <si>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</si>
  <si>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</si>
  <si>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</si>
  <si>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</si>
  <si>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</si>
  <si>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</si>
  <si>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</si>
  <si>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</si>
  <si>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</si>
  <si>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</si>
  <si>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</si>
  <si>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</si>
  <si>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</si>
  <si>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</si>
  <si>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</si>
  <si>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</si>
  <si>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</si>
  <si>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</si>
  <si>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</si>
  <si>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</si>
  <si>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</si>
  <si>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</si>
  <si>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</si>
  <si>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</si>
  <si>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</si>
  <si>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</si>
  <si>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</si>
  <si>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</si>
  <si>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</si>
  <si>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</si>
  <si>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</si>
  <si>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</si>
  <si>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</si>
  <si>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</si>
  <si>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</si>
  <si>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渔业发展</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</si>
  <si>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</si>
  <si>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</si>
  <si>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</si>
  <si>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</si>
  <si>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</si>
  <si>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</si>
  <si>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</si>
  <si>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</si>
  <si>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</si>
  <si>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</si>
  <si>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</si>
  <si>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</si>
  <si>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</si>
  <si>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</si>
  <si>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</si>
  <si>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</si>
  <si>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</si>
  <si>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</si>
  <si>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</si>
  <si>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</si>
  <si>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</si>
  <si>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</si>
  <si>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</si>
  <si>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</si>
  <si>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</si>
  <si>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</si>
  <si>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</si>
  <si>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</si>
  <si>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</si>
  <si>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</si>
  <si>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</si>
  <si>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</si>
  <si>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</si>
  <si>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</si>
  <si>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</si>
  <si>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</si>
  <si>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</si>
  <si>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</si>
  <si>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</si>
  <si>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2130234</t>
  </si>
  <si>
    <t xml:space="preserve">     林业草原防灾减灾</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</si>
  <si>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</si>
  <si>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</si>
  <si>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</si>
  <si>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</si>
  <si>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</si>
  <si>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</si>
  <si>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</si>
  <si>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</si>
  <si>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</si>
  <si>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</si>
  <si>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</si>
  <si>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</si>
  <si>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</si>
  <si>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</si>
  <si>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</si>
  <si>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</si>
  <si>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</si>
  <si>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</si>
  <si>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</si>
  <si>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</si>
  <si>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</si>
  <si>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水行政执法监督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</si>
  <si>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</si>
  <si>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</si>
  <si>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</si>
  <si>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</si>
  <si>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</si>
  <si>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</si>
  <si>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</si>
  <si>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</si>
  <si>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</si>
  <si>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</si>
  <si>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</si>
  <si>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</si>
  <si>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</si>
  <si>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</si>
  <si>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</si>
  <si>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</si>
  <si>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</si>
  <si>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</si>
  <si>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</si>
  <si>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</si>
  <si>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</si>
  <si>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</si>
  <si>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</si>
  <si>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</si>
  <si>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</si>
  <si>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</si>
  <si>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</si>
  <si>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</si>
  <si>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</si>
  <si>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</si>
  <si>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</si>
  <si>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</si>
  <si>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</si>
  <si>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</si>
  <si>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</si>
  <si>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</si>
  <si>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巩固脱贫攻坚衔接乡村振兴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</si>
  <si>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</si>
  <si>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</si>
  <si>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</si>
  <si>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</si>
  <si>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</si>
  <si>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</si>
  <si>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</si>
  <si>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</si>
  <si>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</si>
  <si>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</si>
  <si>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</si>
  <si>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</si>
  <si>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</si>
  <si>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</si>
  <si>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</si>
  <si>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其他巩固脱贫攻坚衔接乡村振兴支出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</si>
  <si>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</si>
  <si>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</si>
  <si>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</si>
  <si>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</si>
  <si>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</si>
  <si>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</si>
  <si>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</si>
  <si>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</si>
  <si>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</si>
  <si>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</si>
  <si>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</si>
  <si>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</si>
  <si>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</si>
  <si>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</si>
  <si>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</si>
  <si>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</si>
  <si>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</si>
  <si>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</si>
  <si>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2130803</t>
  </si>
  <si>
    <t xml:space="preserve">     农业保险保费补贴</t>
  </si>
  <si>
    <t>2130804</t>
  </si>
  <si>
    <t xml:space="preserve">     创业担保贷款贴息及奖补</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</si>
  <si>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</si>
  <si>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</si>
  <si>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</si>
  <si>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</si>
  <si>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</si>
  <si>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</si>
  <si>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</si>
  <si>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</si>
  <si>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</si>
  <si>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</si>
  <si>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</si>
  <si>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</si>
  <si>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</si>
  <si>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</si>
  <si>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</si>
  <si>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</si>
  <si>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</si>
  <si>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</si>
  <si>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</si>
  <si>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</si>
  <si>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</si>
  <si>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</si>
  <si>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</si>
  <si>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</si>
  <si>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</si>
  <si>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</si>
  <si>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</si>
  <si>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</si>
  <si>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</si>
  <si>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</si>
  <si>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</si>
  <si>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</si>
  <si>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</si>
  <si>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</si>
  <si>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</si>
  <si>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</si>
  <si>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</si>
  <si>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</si>
  <si>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</si>
  <si>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</si>
  <si>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</si>
  <si>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</si>
  <si>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</si>
  <si>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</si>
  <si>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</si>
  <si>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</si>
  <si>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</si>
  <si>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</si>
  <si>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</si>
  <si>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</si>
  <si>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</si>
  <si>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</si>
  <si>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</si>
  <si>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</si>
  <si>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</si>
  <si>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</si>
  <si>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</si>
  <si>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</si>
  <si>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</si>
  <si>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</si>
  <si>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</si>
  <si>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</si>
  <si>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</si>
  <si>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</si>
  <si>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</si>
  <si>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</si>
  <si>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</si>
  <si>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</si>
  <si>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</si>
  <si>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</si>
  <si>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</si>
  <si>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</si>
  <si>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</si>
  <si>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</si>
  <si>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</si>
  <si>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</si>
  <si>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</si>
  <si>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</si>
  <si>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</si>
  <si>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</si>
  <si>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</si>
  <si>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</si>
  <si>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</si>
  <si>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</si>
  <si>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</si>
  <si>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</si>
  <si>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</si>
  <si>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</si>
  <si>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</si>
  <si>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</si>
  <si>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</si>
  <si>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</si>
  <si>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</si>
  <si>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</si>
  <si>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</si>
  <si>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</si>
  <si>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</si>
  <si>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</si>
  <si>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</si>
  <si>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</si>
  <si>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</si>
  <si>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</si>
  <si>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</si>
  <si>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</si>
  <si>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</si>
  <si>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</si>
  <si>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</si>
  <si>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</si>
  <si>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</si>
  <si>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</si>
  <si>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</si>
  <si>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</si>
  <si>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</si>
  <si>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</si>
  <si>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</si>
  <si>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</si>
  <si>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</si>
  <si>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</si>
  <si>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</si>
  <si>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</si>
  <si>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</si>
  <si>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</si>
  <si>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</si>
  <si>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</si>
  <si>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</si>
  <si>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</si>
  <si>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</si>
  <si>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</si>
  <si>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</si>
  <si>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</si>
  <si>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</si>
  <si>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</si>
  <si>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</si>
  <si>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</si>
  <si>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</si>
  <si>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</si>
  <si>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</si>
  <si>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</si>
  <si>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</si>
  <si>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</si>
  <si>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</si>
  <si>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</si>
  <si>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</si>
  <si>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</si>
  <si>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</si>
  <si>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</si>
  <si>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</si>
  <si>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</si>
  <si>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</si>
  <si>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</si>
  <si>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</si>
  <si>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</si>
  <si>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</si>
  <si>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</si>
  <si>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</si>
  <si>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</si>
  <si>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</si>
  <si>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</si>
  <si>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</si>
  <si>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</si>
  <si>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</si>
  <si>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</si>
  <si>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</si>
  <si>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</si>
  <si>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</si>
  <si>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</si>
  <si>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</si>
  <si>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</si>
  <si>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</si>
  <si>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</si>
  <si>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</si>
  <si>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</si>
  <si>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</si>
  <si>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</si>
  <si>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</si>
  <si>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</si>
  <si>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</si>
  <si>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</si>
  <si>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</si>
  <si>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</si>
  <si>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</si>
  <si>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</si>
  <si>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</si>
  <si>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</si>
  <si>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</si>
  <si>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</si>
  <si>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</si>
  <si>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2150507</t>
  </si>
  <si>
    <t xml:space="preserve">     专用通信</t>
  </si>
  <si>
    <t>2150508</t>
  </si>
  <si>
    <t xml:space="preserve">     无线电及信息通信监管</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</si>
  <si>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</si>
  <si>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</si>
  <si>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</si>
  <si>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</si>
  <si>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</si>
  <si>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</si>
  <si>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</si>
  <si>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</si>
  <si>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</si>
  <si>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</si>
  <si>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</si>
  <si>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</si>
  <si>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</si>
  <si>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</si>
  <si>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</si>
  <si>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</si>
  <si>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</si>
  <si>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</si>
  <si>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</si>
  <si>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</si>
  <si>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</si>
  <si>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</si>
  <si>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</si>
  <si>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</si>
  <si>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</si>
  <si>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</si>
  <si>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</si>
  <si>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</si>
  <si>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</si>
  <si>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</si>
  <si>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</si>
  <si>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</si>
  <si>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</si>
  <si>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</si>
  <si>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</si>
  <si>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</si>
  <si>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</si>
  <si>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</si>
  <si>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</si>
  <si>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</si>
  <si>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</si>
  <si>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</si>
  <si>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</si>
  <si>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</si>
  <si>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</si>
  <si>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</si>
  <si>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</si>
  <si>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</si>
  <si>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</si>
  <si>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</si>
  <si>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</si>
  <si>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</si>
  <si>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</si>
  <si>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</si>
  <si>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</si>
  <si>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</si>
  <si>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</si>
  <si>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</si>
  <si>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</si>
  <si>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</si>
  <si>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</si>
  <si>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</si>
  <si>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</si>
  <si>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</si>
  <si>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</si>
  <si>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</si>
  <si>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</si>
  <si>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</si>
  <si>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</si>
  <si>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</si>
  <si>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</si>
  <si>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</si>
  <si>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</si>
  <si>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</si>
  <si>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</si>
  <si>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</si>
  <si>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</si>
  <si>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</si>
  <si>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</si>
  <si>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</si>
  <si>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</si>
  <si>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</si>
  <si>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</si>
  <si>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</si>
  <si>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</si>
  <si>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</si>
  <si>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</si>
  <si>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</si>
  <si>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</si>
  <si>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</si>
  <si>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</si>
  <si>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</si>
  <si>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</si>
  <si>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</si>
  <si>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</si>
  <si>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</si>
  <si>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</si>
  <si>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</si>
  <si>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</si>
  <si>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</si>
  <si>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</si>
  <si>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</si>
  <si>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</si>
  <si>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</si>
  <si>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</si>
  <si>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21901</t>
  </si>
  <si>
    <t xml:space="preserve">   一般公共服务</t>
  </si>
  <si>
    <t>21902</t>
  </si>
  <si>
    <t xml:space="preserve">   教育</t>
  </si>
  <si>
    <t>21903</t>
  </si>
  <si>
    <t xml:space="preserve">   文化旅游体育与传媒</t>
  </si>
  <si>
    <t>21904</t>
  </si>
  <si>
    <t xml:space="preserve">   卫生健康</t>
  </si>
  <si>
    <t>21905</t>
  </si>
  <si>
    <t xml:space="preserve">   节能环保</t>
  </si>
  <si>
    <t>21906</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</si>
  <si>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</si>
  <si>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</si>
  <si>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</si>
  <si>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</si>
  <si>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</si>
  <si>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</si>
  <si>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</si>
  <si>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</si>
  <si>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</si>
  <si>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</si>
  <si>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</si>
  <si>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</si>
  <si>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</si>
  <si>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</si>
  <si>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</si>
  <si>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</si>
  <si>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</si>
  <si>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</si>
  <si>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</si>
  <si>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</si>
  <si>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</si>
  <si>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</si>
  <si>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</si>
  <si>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</si>
  <si>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</si>
  <si>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</si>
  <si>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</si>
  <si>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</si>
  <si>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</si>
  <si>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</si>
  <si>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</si>
  <si>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</si>
  <si>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</si>
  <si>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</si>
  <si>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</si>
  <si>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</si>
  <si>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</si>
  <si>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</si>
  <si>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</si>
  <si>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</si>
  <si>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</si>
  <si>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</si>
  <si>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</si>
  <si>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</si>
  <si>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</si>
  <si>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</si>
  <si>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</si>
  <si>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</si>
  <si>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</si>
  <si>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</si>
  <si>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</si>
  <si>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</si>
  <si>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</si>
  <si>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</si>
  <si>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</si>
  <si>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</si>
  <si>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</si>
  <si>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</si>
  <si>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</si>
  <si>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</si>
  <si>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</si>
  <si>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</si>
  <si>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</si>
  <si>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</si>
  <si>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</si>
  <si>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</si>
  <si>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</si>
  <si>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</si>
  <si>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</si>
  <si>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</si>
  <si>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</si>
  <si>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</si>
  <si>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</si>
  <si>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</si>
  <si>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</si>
  <si>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</si>
  <si>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</si>
  <si>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</si>
  <si>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</si>
  <si>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</si>
  <si>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</si>
  <si>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</si>
  <si>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</si>
  <si>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</si>
  <si>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</si>
  <si>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</si>
  <si>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</si>
  <si>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</si>
  <si>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</si>
  <si>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</si>
  <si>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</si>
  <si>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</si>
  <si>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</si>
  <si>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</si>
  <si>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</si>
  <si>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</si>
  <si>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</si>
  <si>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</si>
  <si>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</si>
  <si>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</si>
  <si>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</si>
  <si>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</si>
  <si>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</si>
  <si>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</si>
  <si>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</si>
  <si>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</si>
  <si>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</si>
  <si>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</si>
  <si>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</si>
  <si>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</si>
  <si>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</si>
  <si>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</si>
  <si>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</si>
  <si>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</si>
  <si>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</si>
  <si>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</si>
  <si>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</si>
  <si>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</si>
  <si>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</si>
  <si>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</si>
  <si>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</si>
  <si>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</si>
  <si>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</si>
  <si>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</si>
  <si>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</si>
  <si>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</si>
  <si>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</si>
  <si>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</si>
  <si>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</si>
  <si>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</si>
  <si>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</si>
  <si>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</si>
  <si>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</si>
  <si>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</si>
  <si>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</si>
  <si>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</si>
  <si>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</si>
  <si>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</si>
  <si>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</si>
  <si>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</si>
  <si>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</si>
  <si>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</si>
  <si>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</si>
  <si>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</si>
  <si>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</si>
  <si>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</si>
  <si>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</si>
  <si>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</si>
  <si>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</si>
  <si>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</si>
  <si>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</si>
  <si>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</si>
  <si>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</si>
  <si>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</si>
  <si>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</si>
  <si>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</si>
  <si>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</si>
  <si>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</si>
  <si>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</si>
  <si>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</si>
  <si>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</si>
  <si>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</si>
  <si>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</si>
  <si>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</si>
  <si>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</si>
  <si>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</si>
  <si>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</si>
  <si>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</si>
  <si>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</si>
  <si>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</si>
  <si>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</si>
  <si>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</si>
  <si>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</si>
  <si>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</si>
  <si>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</si>
  <si>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</si>
  <si>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</si>
  <si>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</si>
  <si>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</si>
  <si>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</si>
  <si>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</si>
  <si>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</si>
  <si>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</si>
  <si>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</si>
  <si>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</si>
  <si>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</si>
  <si>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</si>
  <si>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</si>
  <si>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</si>
  <si>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</si>
  <si>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</si>
  <si>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</si>
  <si>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</si>
  <si>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</si>
  <si>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</si>
  <si>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</si>
  <si>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</si>
  <si>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</si>
  <si>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</si>
  <si>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</si>
  <si>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</si>
  <si>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</si>
  <si>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</si>
  <si>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</si>
  <si>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</si>
  <si>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</si>
  <si>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</si>
  <si>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</si>
  <si>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</si>
  <si>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</si>
  <si>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</si>
  <si>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</si>
  <si>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</si>
  <si>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</si>
  <si>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</si>
  <si>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</si>
  <si>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</si>
  <si>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</si>
  <si>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</si>
  <si>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</si>
  <si>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</si>
  <si>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</si>
  <si>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</si>
  <si>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</si>
  <si>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</si>
  <si>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</si>
  <si>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</si>
  <si>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</si>
  <si>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</si>
  <si>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</si>
  <si>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</si>
  <si>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</si>
  <si>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</si>
  <si>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</si>
  <si>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</si>
  <si>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</si>
  <si>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</si>
  <si>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</si>
  <si>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</si>
  <si>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</si>
  <si>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</si>
  <si>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</si>
  <si>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</si>
  <si>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</si>
  <si>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</si>
  <si>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</si>
  <si>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消防救援事务</t>
  </si>
  <si>
    <t>2240201</t>
  </si>
  <si>
    <t>2240202</t>
  </si>
  <si>
    <t>2240203</t>
  </si>
  <si>
    <t>2240204</t>
  </si>
  <si>
    <t xml:space="preserve">     消防应急救援</t>
  </si>
  <si>
    <t>2240299</t>
  </si>
  <si>
    <t xml:space="preserve">     其他消救援防事务支出</t>
  </si>
  <si>
    <t>22404</t>
  </si>
  <si>
    <t xml:space="preserve">   矿山安全</t>
  </si>
  <si>
    <t>2240401</t>
  </si>
  <si>
    <t>2240402</t>
  </si>
  <si>
    <t>2240403</t>
  </si>
  <si>
    <t>2240404</t>
  </si>
  <si>
    <t xml:space="preserve">     矿山安全监察事务</t>
  </si>
  <si>
    <t>2240405</t>
  </si>
  <si>
    <t xml:space="preserve">     矿山应急救援事务</t>
  </si>
  <si>
    <t>2240450</t>
  </si>
  <si>
    <t>2240499</t>
  </si>
  <si>
    <t xml:space="preserve">     其他矿山安全支出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</si>
  <si>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</si>
  <si>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</si>
  <si>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</si>
  <si>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</si>
  <si>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</si>
  <si>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</si>
  <si>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</si>
  <si>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</si>
  <si>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</si>
  <si>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</si>
  <si>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</si>
  <si>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</si>
  <si>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</si>
  <si>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</si>
  <si>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</si>
  <si>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</si>
  <si>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</si>
  <si>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</si>
  <si>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</si>
  <si>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</si>
  <si>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</si>
  <si>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</si>
  <si>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</si>
  <si>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</si>
  <si>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</si>
  <si>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</si>
  <si>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</si>
  <si>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</si>
  <si>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</si>
  <si>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</si>
  <si>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</si>
  <si>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</si>
  <si>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</si>
  <si>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</si>
  <si>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</si>
  <si>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</si>
  <si>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</si>
  <si>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</si>
  <si>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</si>
  <si>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</si>
  <si>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</si>
  <si>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</si>
  <si>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</si>
  <si>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</si>
  <si>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</si>
  <si>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</si>
  <si>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</si>
  <si>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二十三、转移性支出</t>
  </si>
  <si>
    <t xml:space="preserve">  返还性支出</t>
  </si>
  <si>
    <t xml:space="preserve">   一般性转移支付</t>
  </si>
  <si>
    <t xml:space="preserve">   专项转移支付</t>
  </si>
  <si>
    <t xml:space="preserve">   上解支出</t>
  </si>
  <si>
    <t xml:space="preserve">   调出资金</t>
  </si>
  <si>
    <t xml:space="preserve">   年终结转</t>
  </si>
  <si>
    <t xml:space="preserve">   债务转贷支出</t>
  </si>
  <si>
    <t xml:space="preserve">   援助其他地区支出</t>
  </si>
  <si>
    <t xml:space="preserve">   安排预算稳定调节基金</t>
  </si>
  <si>
    <t xml:space="preserve">   补充预算周转金</t>
  </si>
  <si>
    <t>二十四、债务付息支出</t>
  </si>
  <si>
    <t xml:space="preserve">   中央政府国内债务付息支出</t>
  </si>
  <si>
    <t xml:space="preserve">   中央政府国外债务付息支出</t>
  </si>
  <si>
    <t>中央政府境外发行主权债券付息支出</t>
  </si>
  <si>
    <t>中央政府向外国政府借款付息支出</t>
  </si>
  <si>
    <t>中央政府向国际金融组织借款付息支出</t>
  </si>
  <si>
    <t>中央政府其他国外借款付息支出</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</si>
  <si>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</si>
  <si>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</si>
  <si>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</si>
  <si>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</si>
  <si>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</si>
  <si>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</si>
  <si>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</si>
  <si>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</si>
  <si>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</si>
  <si>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二十五、债务发行费用支出</t>
  </si>
  <si>
    <t>23301</t>
  </si>
  <si>
    <t xml:space="preserve">   中央政府国内债务发行费用支出</t>
  </si>
  <si>
    <t>23302</t>
  </si>
  <si>
    <t xml:space="preserve">   中央政府国外债务发行费用支出</t>
  </si>
  <si>
    <t>23303</t>
  </si>
  <si>
    <t xml:space="preserve">   地方政府一般债务发行费用支出</t>
  </si>
  <si>
    <t>二十六、其他支出</t>
  </si>
  <si>
    <t>22902</t>
  </si>
  <si>
    <t xml:space="preserve">   年初预留</t>
  </si>
  <si>
    <t>22999</t>
  </si>
  <si>
    <t>县级一般公共预算支出</t>
  </si>
  <si>
    <t>1-5  2022年永德县县本级一般公共预算政府预算经济分类表（基本支出）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</si>
  <si>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</si>
  <si>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</si>
  <si>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</si>
  <si>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</si>
  <si>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</si>
  <si>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</si>
  <si>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</si>
  <si>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</si>
  <si>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</si>
  <si>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</si>
  <si>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</si>
  <si>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</si>
  <si>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</si>
  <si>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</si>
  <si>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</si>
  <si>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</si>
  <si>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</si>
  <si>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</si>
  <si>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</si>
  <si>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</si>
  <si>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</si>
  <si>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</si>
  <si>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</si>
  <si>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</si>
  <si>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</si>
  <si>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</si>
  <si>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助学金</t>
  </si>
  <si>
    <t xml:space="preserve">  个人农业生产补贴</t>
  </si>
  <si>
    <t xml:space="preserve">  离退休费</t>
  </si>
  <si>
    <t xml:space="preserve">  其他对个人和家庭的补助</t>
  </si>
  <si>
    <t>支  出  合  计</t>
  </si>
  <si>
    <t>1-6  2022年永德县县级一般公共预算支出表(县对下转移支付项目)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</si>
  <si>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</si>
  <si>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</si>
  <si>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</si>
  <si>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</si>
  <si>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</si>
  <si>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</si>
  <si>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</si>
  <si>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</si>
  <si>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</si>
  <si>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文化旅游体育与传媒支出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</si>
  <si>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</si>
  <si>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</si>
  <si>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</si>
  <si>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</si>
  <si>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</si>
  <si>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</si>
  <si>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</si>
  <si>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</si>
  <si>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</si>
  <si>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</si>
  <si>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</si>
  <si>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</si>
  <si>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</si>
  <si>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</si>
  <si>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1-7  2022年永德县分乡（镇）税收返还和转移支付预算表</t>
  </si>
  <si>
    <t>乡（镇）</t>
  </si>
  <si>
    <t>税收返还</t>
  </si>
  <si>
    <t>转移支付</t>
  </si>
  <si>
    <t>一、提前下达数</t>
  </si>
  <si>
    <t>德党镇</t>
  </si>
  <si>
    <t xml:space="preserve"> </t>
  </si>
  <si>
    <t>永康镇</t>
  </si>
  <si>
    <t>小勐统镇</t>
  </si>
  <si>
    <t>勐板乡</t>
  </si>
  <si>
    <t>大山乡</t>
  </si>
  <si>
    <t>崇岗乡</t>
  </si>
  <si>
    <t>班卡乡</t>
  </si>
  <si>
    <t>亚练乡</t>
  </si>
  <si>
    <t>乌木龙乡</t>
  </si>
  <si>
    <t>大雪山乡</t>
  </si>
  <si>
    <t>二、预算数</t>
  </si>
  <si>
    <t>1-8  2022年永德县县级“三公”经费预算财政拨款情况统计表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</si>
  <si>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</si>
  <si>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</si>
  <si>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</si>
  <si>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</si>
  <si>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</si>
  <si>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</si>
  <si>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</si>
  <si>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</si>
  <si>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</si>
  <si>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2022年永德县政府性基金预算收入情况表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</si>
  <si>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</si>
  <si>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</si>
  <si>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</si>
  <si>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</si>
  <si>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</si>
  <si>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</si>
  <si>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</si>
  <si>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</si>
  <si>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</si>
  <si>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</si>
  <si>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</si>
  <si>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</si>
  <si>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</si>
  <si>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</si>
  <si>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</si>
  <si>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</si>
  <si>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</si>
  <si>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</si>
  <si>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</si>
  <si>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</si>
  <si>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</si>
  <si>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</si>
  <si>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</si>
  <si>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</si>
  <si>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</si>
  <si>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</si>
  <si>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</si>
  <si>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</si>
  <si>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</si>
  <si>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</si>
  <si>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</si>
  <si>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</si>
  <si>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</si>
  <si>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</si>
  <si>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</si>
  <si>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</si>
  <si>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</si>
  <si>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</si>
  <si>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</si>
  <si>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</si>
  <si>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</si>
  <si>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</si>
  <si>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</si>
  <si>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</si>
  <si>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</si>
  <si>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</si>
  <si>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</si>
  <si>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</si>
  <si>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</si>
  <si>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</si>
  <si>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</si>
  <si>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</si>
  <si>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</si>
  <si>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 xml:space="preserve">  上解收入</t>
  </si>
  <si>
    <t xml:space="preserve">  上年结余收入</t>
  </si>
  <si>
    <t xml:space="preserve">  调入资金</t>
  </si>
  <si>
    <t xml:space="preserve">     地方政府专项债务转贷收入</t>
  </si>
  <si>
    <t>2-2  2022年永德县政府性基金预算支出情况表</t>
  </si>
  <si>
    <t>一、文化旅游体育与传媒支出</t>
  </si>
  <si>
    <t>是</t>
  </si>
  <si>
    <t>类</t>
  </si>
  <si>
    <t>二、社会保障和就业支出</t>
  </si>
  <si>
    <t>20822</t>
  </si>
  <si>
    <t xml:space="preserve">    大中型水库移民后期扶持基金支出</t>
  </si>
  <si>
    <t>款</t>
  </si>
  <si>
    <t>三、节能环保支出</t>
  </si>
  <si>
    <t>四、城乡社区支出</t>
  </si>
  <si>
    <t>21208</t>
  </si>
  <si>
    <t xml:space="preserve">    国有土地使用权出让收入安排的支出</t>
  </si>
  <si>
    <t>21213</t>
  </si>
  <si>
    <t xml:space="preserve">    城市基础设施配套费安排的支出</t>
  </si>
  <si>
    <t>五、农林水支出</t>
  </si>
  <si>
    <t>21366</t>
  </si>
  <si>
    <t xml:space="preserve">    大中型水库库区基金安排的支出</t>
  </si>
  <si>
    <t>六、交通运输支出</t>
  </si>
  <si>
    <t>七、资源勘探工业信息等支出</t>
  </si>
  <si>
    <t>八、其他支出</t>
  </si>
  <si>
    <t>22904</t>
  </si>
  <si>
    <t xml:space="preserve">    其他政府性基金及对应专项债务收入安排的支出</t>
  </si>
  <si>
    <t>22960</t>
  </si>
  <si>
    <t>彩票公益金安排支出</t>
  </si>
  <si>
    <t>九、债务付息支出</t>
  </si>
  <si>
    <t>十、债务发行费用支出</t>
  </si>
  <si>
    <t xml:space="preserve">    地方政府专项债务发行费用支出</t>
  </si>
  <si>
    <t>234</t>
  </si>
  <si>
    <t>十一、抗疫特别国债安排的支出</t>
  </si>
  <si>
    <t>全县政府性基金支出</t>
  </si>
  <si>
    <t>230</t>
  </si>
  <si>
    <t>23008</t>
  </si>
  <si>
    <t>23009</t>
  </si>
  <si>
    <t xml:space="preserve">   年终结余</t>
  </si>
  <si>
    <t>231</t>
  </si>
  <si>
    <t>地方政府专项债务还本支出</t>
  </si>
  <si>
    <t>2-3  2022年永德县县级政府性基金预算收入情况表</t>
  </si>
  <si>
    <t>县级政府性基金预算收入</t>
  </si>
  <si>
    <t>2-4  2022年永德县县本级政府性基金预算支出情况表</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</si>
  <si>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</si>
  <si>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</si>
  <si>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</si>
  <si>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</si>
  <si>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</si>
  <si>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</si>
  <si>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</si>
  <si>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</si>
  <si>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</si>
  <si>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</si>
  <si>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</si>
  <si>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</si>
  <si>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</si>
  <si>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</si>
  <si>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</si>
  <si>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</si>
  <si>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</si>
  <si>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</si>
  <si>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</si>
  <si>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</si>
  <si>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</si>
  <si>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</si>
  <si>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</si>
  <si>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</si>
  <si>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</si>
  <si>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</si>
  <si>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</si>
  <si>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</si>
  <si>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</si>
  <si>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</si>
  <si>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</si>
  <si>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</si>
  <si>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</si>
  <si>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</si>
  <si>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</si>
  <si>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</si>
  <si>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</si>
  <si>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</si>
  <si>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</si>
  <si>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</si>
  <si>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</si>
  <si>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</si>
  <si>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</si>
  <si>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</si>
  <si>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</si>
  <si>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</si>
  <si>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</si>
  <si>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</si>
  <si>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</si>
  <si>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</si>
  <si>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</si>
  <si>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</si>
  <si>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</si>
  <si>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</si>
  <si>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</si>
  <si>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</si>
  <si>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</si>
  <si>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</si>
  <si>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</si>
  <si>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</si>
  <si>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</si>
  <si>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</si>
  <si>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</si>
  <si>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</si>
  <si>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</si>
  <si>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</si>
  <si>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</si>
  <si>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</si>
  <si>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</si>
  <si>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</si>
  <si>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</si>
  <si>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</si>
  <si>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</si>
  <si>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</si>
  <si>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</si>
  <si>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</si>
  <si>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</si>
  <si>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</si>
  <si>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</si>
  <si>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</si>
  <si>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</si>
  <si>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</si>
  <si>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</si>
  <si>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</si>
  <si>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</si>
  <si>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</si>
  <si>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</si>
  <si>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</si>
  <si>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</si>
  <si>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</si>
  <si>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</si>
  <si>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</si>
  <si>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</si>
  <si>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</si>
  <si>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</si>
  <si>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</si>
  <si>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</si>
  <si>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</si>
  <si>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</si>
  <si>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</si>
  <si>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</si>
  <si>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</si>
  <si>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</si>
  <si>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</si>
  <si>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</si>
  <si>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</si>
  <si>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</si>
  <si>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</si>
  <si>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</si>
  <si>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</si>
  <si>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</si>
  <si>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</si>
  <si>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</si>
  <si>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</si>
  <si>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</si>
  <si>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</si>
  <si>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</si>
  <si>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</si>
  <si>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</si>
  <si>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</si>
  <si>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</si>
  <si>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</si>
  <si>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</si>
  <si>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</si>
  <si>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</si>
  <si>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</si>
  <si>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</si>
  <si>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</si>
  <si>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</si>
  <si>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</si>
  <si>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</si>
  <si>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</si>
  <si>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</si>
  <si>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</si>
  <si>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</si>
  <si>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</si>
  <si>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</si>
  <si>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</si>
  <si>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</si>
  <si>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</si>
  <si>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</si>
  <si>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</si>
  <si>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</si>
  <si>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</si>
  <si>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</si>
  <si>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</si>
  <si>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</si>
  <si>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</si>
  <si>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</si>
  <si>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</si>
  <si>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</si>
  <si>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</si>
  <si>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</si>
  <si>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</si>
  <si>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</si>
  <si>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</si>
  <si>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</si>
  <si>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</si>
  <si>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</si>
  <si>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</si>
  <si>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</si>
  <si>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</si>
  <si>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</si>
  <si>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</si>
  <si>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</si>
  <si>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</si>
  <si>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</si>
  <si>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</si>
  <si>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</si>
  <si>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</si>
  <si>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</si>
  <si>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</si>
  <si>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</si>
  <si>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</si>
  <si>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</si>
  <si>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</si>
  <si>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</si>
  <si>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</si>
  <si>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</si>
  <si>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</si>
  <si>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</si>
  <si>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</si>
  <si>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</si>
  <si>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</si>
  <si>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</si>
  <si>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</si>
  <si>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</si>
  <si>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</si>
  <si>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</si>
  <si>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</si>
  <si>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</si>
  <si>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</si>
  <si>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</si>
  <si>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</si>
  <si>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</si>
  <si>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</si>
  <si>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</si>
  <si>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</si>
  <si>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</si>
  <si>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</si>
  <si>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</si>
  <si>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</si>
  <si>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</si>
  <si>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</si>
  <si>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</si>
  <si>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</si>
  <si>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</si>
  <si>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</si>
  <si>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</si>
  <si>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</si>
  <si>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</si>
  <si>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</si>
  <si>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</si>
  <si>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</si>
  <si>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</si>
  <si>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</si>
  <si>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</si>
  <si>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</si>
  <si>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</si>
  <si>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</si>
  <si>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</si>
  <si>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</si>
  <si>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</si>
  <si>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</si>
  <si>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</si>
  <si>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</si>
  <si>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</si>
  <si>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</si>
  <si>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</si>
  <si>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</si>
  <si>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</si>
  <si>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</si>
  <si>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</si>
  <si>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</si>
  <si>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</si>
  <si>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</si>
  <si>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</si>
  <si>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</si>
  <si>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</si>
  <si>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</si>
  <si>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</si>
  <si>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</si>
  <si>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</si>
  <si>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</si>
  <si>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</si>
  <si>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</si>
  <si>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</si>
  <si>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</si>
  <si>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</si>
  <si>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</si>
  <si>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</si>
  <si>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</si>
  <si>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</si>
  <si>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</si>
  <si>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</si>
  <si>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</si>
  <si>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</si>
  <si>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</si>
  <si>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</si>
  <si>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</si>
  <si>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</si>
  <si>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</si>
  <si>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</si>
  <si>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</si>
  <si>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</si>
  <si>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</si>
  <si>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</si>
  <si>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</si>
  <si>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</si>
  <si>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</si>
  <si>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</si>
  <si>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21562</t>
  </si>
  <si>
    <t xml:space="preserve">    农网还贷资金支出</t>
  </si>
  <si>
    <t>2156202</t>
  </si>
  <si>
    <t xml:space="preserve">      地方农网还贷资金支出</t>
  </si>
  <si>
    <t>2156299</t>
  </si>
  <si>
    <t xml:space="preserve">      其他农网还贷资金支出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</si>
  <si>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</si>
  <si>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</si>
  <si>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</si>
  <si>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</si>
  <si>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</si>
  <si>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</si>
  <si>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</si>
  <si>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</si>
  <si>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</si>
  <si>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</si>
  <si>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</si>
  <si>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</si>
  <si>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</si>
  <si>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</si>
  <si>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</si>
  <si>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</si>
  <si>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</si>
  <si>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</si>
  <si>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</si>
  <si>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</si>
  <si>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</si>
  <si>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</si>
  <si>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</si>
  <si>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</si>
  <si>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 xml:space="preserve">    彩票公益金安排支出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</si>
  <si>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</si>
  <si>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</si>
  <si>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</si>
  <si>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</si>
  <si>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</si>
  <si>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</si>
  <si>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</si>
  <si>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</si>
  <si>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</si>
  <si>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</si>
  <si>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</si>
  <si>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</si>
  <si>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</si>
  <si>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</si>
  <si>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</si>
  <si>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</si>
  <si>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</si>
  <si>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</si>
  <si>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</si>
  <si>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</si>
  <si>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</si>
  <si>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</si>
  <si>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</si>
  <si>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</si>
  <si>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</si>
  <si>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</si>
  <si>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</si>
  <si>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</si>
  <si>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</si>
  <si>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</si>
  <si>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</si>
  <si>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</si>
  <si>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</si>
  <si>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</si>
  <si>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</si>
  <si>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</si>
  <si>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</si>
  <si>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</si>
  <si>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</si>
  <si>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</si>
  <si>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</si>
  <si>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</si>
  <si>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</si>
  <si>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</si>
  <si>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</si>
  <si>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</si>
  <si>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</si>
  <si>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</si>
  <si>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</si>
  <si>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</si>
  <si>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</si>
  <si>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</si>
  <si>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</si>
  <si>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</si>
  <si>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</si>
  <si>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</si>
  <si>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</si>
  <si>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</si>
  <si>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</si>
  <si>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</si>
  <si>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</si>
  <si>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</si>
  <si>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</si>
  <si>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</si>
  <si>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</si>
  <si>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</si>
  <si>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</si>
  <si>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</si>
  <si>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</si>
  <si>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</si>
  <si>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</si>
  <si>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</si>
  <si>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</si>
  <si>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</si>
  <si>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</si>
  <si>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</si>
  <si>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</si>
  <si>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</si>
  <si>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</si>
  <si>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</si>
  <si>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</si>
  <si>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</si>
  <si>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</si>
  <si>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</si>
  <si>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</si>
  <si>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</si>
  <si>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</si>
  <si>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</si>
  <si>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</si>
  <si>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</si>
  <si>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</si>
  <si>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</si>
  <si>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</si>
  <si>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</si>
  <si>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</si>
  <si>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</si>
  <si>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</si>
  <si>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</si>
  <si>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</si>
  <si>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</si>
  <si>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</si>
  <si>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</si>
  <si>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</si>
  <si>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</si>
  <si>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</si>
  <si>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</si>
  <si>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</si>
  <si>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</si>
  <si>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</si>
  <si>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</si>
  <si>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</si>
  <si>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</si>
  <si>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</si>
  <si>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</si>
  <si>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</si>
  <si>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</si>
  <si>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</si>
  <si>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</si>
  <si>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</si>
  <si>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</si>
  <si>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</si>
  <si>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</si>
  <si>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</si>
  <si>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</si>
  <si>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</si>
  <si>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县级政府性基金支出</t>
  </si>
  <si>
    <t>23004</t>
  </si>
  <si>
    <t xml:space="preserve">   政府性基金转移支付</t>
  </si>
  <si>
    <t>2300402</t>
  </si>
  <si>
    <t xml:space="preserve">     政府性基金上解支出</t>
  </si>
  <si>
    <t>2300403</t>
  </si>
  <si>
    <t xml:space="preserve">     抗疫特别国债转移支付支出</t>
  </si>
  <si>
    <t>2-5  2022年永德县县本级政府性基金支出表(县对下转移支付)</t>
  </si>
  <si>
    <t>本年支出小计</t>
  </si>
  <si>
    <t>3-1  2022年永德县国有资本经营收入预算情况表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</si>
  <si>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</si>
  <si>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</si>
  <si>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</si>
  <si>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</si>
  <si>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</si>
  <si>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</si>
  <si>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</si>
  <si>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</si>
  <si>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</si>
  <si>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</si>
  <si>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</si>
  <si>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</si>
  <si>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</si>
  <si>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</si>
  <si>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</si>
  <si>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</si>
  <si>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</si>
  <si>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</si>
  <si>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</si>
  <si>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</si>
  <si>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</si>
  <si>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</si>
  <si>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</si>
  <si>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</si>
  <si>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</si>
  <si>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</si>
  <si>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</si>
  <si>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</si>
  <si>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</si>
  <si>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</si>
  <si>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</si>
  <si>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</si>
  <si>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</si>
  <si>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</si>
  <si>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</si>
  <si>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</si>
  <si>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</si>
  <si>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</si>
  <si>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2022年永德县国有资本经营支出预算情况表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</si>
  <si>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</si>
  <si>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</si>
  <si>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</si>
  <si>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</si>
  <si>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</si>
  <si>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</si>
  <si>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</si>
  <si>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</si>
  <si>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</si>
  <si>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</si>
  <si>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</si>
  <si>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</si>
  <si>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</si>
  <si>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</si>
  <si>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</si>
  <si>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</si>
  <si>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</si>
  <si>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</si>
  <si>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</si>
  <si>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</si>
  <si>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</si>
  <si>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</si>
  <si>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</si>
  <si>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2022年永德县县本级国有资本经营收入预算情况表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</si>
  <si>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</si>
  <si>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</si>
  <si>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</si>
  <si>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</si>
  <si>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</si>
  <si>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</si>
  <si>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</si>
  <si>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</si>
  <si>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</si>
  <si>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县级国有资本经营收入</t>
  </si>
  <si>
    <t>3-4  2022年永德县县本级国有资本经营支出预算情况表</t>
  </si>
  <si>
    <t>项   目</t>
  </si>
  <si>
    <t xml:space="preserve">    "三供一业"移交补助支出</t>
  </si>
  <si>
    <t xml:space="preserve">   其他金融国有资本经营预算支出</t>
  </si>
  <si>
    <t>县级国有资本经营支出</t>
  </si>
  <si>
    <t>3-5  2022年永德县县级国有资本经营预算转移支付表（分乡镇）</t>
  </si>
  <si>
    <t>地  区</t>
  </si>
  <si>
    <t>预算数</t>
  </si>
  <si>
    <t>合  计</t>
  </si>
  <si>
    <t>3-6  2022年永德县县级国有资本经营预算转移支付表（分项目）</t>
  </si>
  <si>
    <t>项目名称</t>
  </si>
  <si>
    <t>4-1  2022年永德县社会保险基金收入预算情况表</t>
  </si>
  <si>
    <t>项     目</t>
  </si>
  <si>
    <t>一、企业职工基本养老保险基金收入</t>
  </si>
  <si>
    <t xml:space="preserve">    其中：保险费收入</t>
  </si>
  <si>
    <t xml:space="preserve">          利息收入</t>
  </si>
  <si>
    <t xml:space="preserve">          财政补贴收入</t>
  </si>
  <si>
    <t xml:space="preserve">          委托投资收益</t>
  </si>
  <si>
    <t xml:space="preserve">          其他收入</t>
  </si>
  <si>
    <t xml:space="preserve">          转移性收入</t>
  </si>
  <si>
    <t>二、机关事业单位基本养老保险基金收入</t>
  </si>
  <si>
    <t>三、失业保险基金收入</t>
  </si>
  <si>
    <t>四、城镇职工基本医疗保险基金收入</t>
  </si>
  <si>
    <t>五、工伤保险基金收入</t>
  </si>
  <si>
    <t>六、城乡居民基本养老保险基金收入</t>
  </si>
  <si>
    <t>七、城乡居民基本医疗保险基金收入</t>
  </si>
  <si>
    <t>收入小计</t>
  </si>
  <si>
    <t>上级补助收入</t>
  </si>
  <si>
    <t>下级上解收入</t>
  </si>
  <si>
    <t>收入合计</t>
  </si>
  <si>
    <t>4-2  2022年永德县社会保险基金支出预算情况表</t>
  </si>
  <si>
    <r>
      <rPr>
        <sz val="14"/>
        <rFont val="宋体"/>
        <charset val="134"/>
      </rPr>
      <t xml:space="preserve">    </t>
    </r>
    <r>
      <rPr>
        <sz val="14"/>
        <color indexed="8"/>
        <rFont val="宋体"/>
        <charset val="134"/>
      </rPr>
      <t>单位：万元</t>
    </r>
  </si>
  <si>
    <t>一、企业职工基本养老保险基金支出</t>
  </si>
  <si>
    <t>其中：社会保险</t>
  </si>
  <si>
    <t xml:space="preserve">      其他支出</t>
  </si>
  <si>
    <t xml:space="preserve">      转移支出</t>
  </si>
  <si>
    <t>二、机关事业单位基本养老保险基金支出</t>
  </si>
  <si>
    <t>三、失业保险基金支出</t>
  </si>
  <si>
    <t>四、城镇职工基本医疗保险基金支出</t>
  </si>
  <si>
    <t>五、工伤保险基金支出</t>
  </si>
  <si>
    <t>六、城乡居民基本养老保险基金支出</t>
  </si>
  <si>
    <t>七、城乡居民基本医疗保险基金支出</t>
  </si>
  <si>
    <t>支出小计</t>
  </si>
  <si>
    <t>补助下级支出</t>
  </si>
  <si>
    <t>上解上级支出</t>
  </si>
  <si>
    <t>支出合计</t>
  </si>
  <si>
    <t>4-3  2022年永德县县级社会保险基金收入预算情况表</t>
  </si>
  <si>
    <t>4-4  2022年永德县县级社会保险基金支出预算情况表</t>
  </si>
  <si>
    <t>5-1  永德县2021年地方政府债务限额及余额预算情况表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</si>
  <si>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</si>
  <si>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</si>
  <si>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</si>
  <si>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</si>
  <si>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</si>
  <si>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</si>
  <si>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</si>
  <si>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</si>
  <si>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</si>
  <si>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</si>
  <si>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</si>
  <si>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</si>
  <si>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</si>
  <si>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永德县合计</t>
  </si>
  <si>
    <t xml:space="preserve">  一、永德县本级</t>
  </si>
  <si>
    <t xml:space="preserve">  二、永德县下级合计</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</si>
  <si>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</si>
  <si>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</si>
  <si>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</si>
  <si>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</si>
  <si>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 xml:space="preserve">  昆明市</t>
  </si>
  <si>
    <t xml:space="preserve">    昆明市本级</t>
  </si>
  <si>
    <t xml:space="preserve">    五华区</t>
  </si>
  <si>
    <t xml:space="preserve">    盘龙区</t>
  </si>
  <si>
    <t>5-2  永德县2021年地方政府一般债务余额情况表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</si>
  <si>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</si>
  <si>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</si>
  <si>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</si>
  <si>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</si>
  <si>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</si>
  <si>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</si>
  <si>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</si>
  <si>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</si>
  <si>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</si>
  <si>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</si>
  <si>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</si>
  <si>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</si>
  <si>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永德县县级2021年地方政府一般债务余额情况表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</si>
  <si>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</si>
  <si>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</si>
  <si>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</si>
  <si>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永德县2021年地方政府专项债务余额情况表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</si>
  <si>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</si>
  <si>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</si>
  <si>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</si>
  <si>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</si>
  <si>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</si>
  <si>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</si>
  <si>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</si>
  <si>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</si>
  <si>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永德县县级2021年地方政府专项债务余额情况表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</si>
  <si>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</si>
  <si>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</si>
  <si>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</si>
  <si>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永德县地方政府债券发行及还本付息情况表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</si>
  <si>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</si>
  <si>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</si>
  <si>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</si>
  <si>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</si>
  <si>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</si>
  <si>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</si>
  <si>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</si>
  <si>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</si>
  <si>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</si>
  <si>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</si>
  <si>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</si>
  <si>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</si>
  <si>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</si>
  <si>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</si>
  <si>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</si>
  <si>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</si>
  <si>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</si>
  <si>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</si>
  <si>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</si>
  <si>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</si>
  <si>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</si>
  <si>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</si>
  <si>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</si>
  <si>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</si>
  <si>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</si>
  <si>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</si>
  <si>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</si>
  <si>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</si>
  <si>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</si>
  <si>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</si>
  <si>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</si>
  <si>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2022年永德县地方政府债务限额提前下达情况表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</si>
  <si>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</si>
  <si>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</si>
  <si>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</si>
  <si>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</si>
  <si>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</si>
  <si>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</si>
  <si>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永德县2022年年初新增地方政府债券资金安排表</t>
  </si>
  <si>
    <t>序号</t>
  </si>
  <si>
    <t>项目类型</t>
  </si>
  <si>
    <t>项目主管部门</t>
  </si>
  <si>
    <t>债券性质</t>
  </si>
  <si>
    <t>债券规模</t>
  </si>
  <si>
    <t>永德县特色工业园区基础设施建设项目</t>
  </si>
  <si>
    <t>产业园区基础设施</t>
  </si>
  <si>
    <t>永德县住房和城乡建设局</t>
  </si>
  <si>
    <t>专项债券</t>
  </si>
  <si>
    <t>注：本表反映本级当年提前下达的新增地方政府债券资金使用安排，由县级以上地方各级财政部门在本级人民代表大会批准预算后二十日内公开。</t>
  </si>
  <si>
    <t>6-1   2022年省级重大政策和重点项目绩效目标表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</si>
  <si>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</si>
  <si>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</si>
  <si>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</si>
  <si>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</si>
  <si>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</si>
  <si>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</si>
  <si>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</si>
  <si>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</si>
  <si>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</si>
  <si>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</si>
  <si>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6-2  重点工作情况解释说明汇总表</t>
  </si>
  <si>
    <t>重点工作</t>
  </si>
  <si>
    <t>2022年工作重点及工作情况</t>
  </si>
  <si>
    <t>财政体制改革</t>
  </si>
  <si>
    <t>一是深化财政预算绩效管理改革，用好“地方财政标准化平台”，强化项目绩效管理，做好项目规划储备，做到无项目不预算，充分发挥财政资金效益。二是全面推进会计集中核算改革，规范单位会计核算工作，强化财政资金收支管理和监督，提高会计信息质量和工作效率。三是扎实做好恢复乡镇一级预算调研工作，探索乡镇体制改革可操作性，充分调动乡镇当家理财积极性，不断壮大乡镇财力，促进县域经济发展；下放乡镇一级财权和事权，激发乡镇培植税源潜力。四是持续巩固预决算信息公开、政府采购、政府会计制度等改革成果。</t>
  </si>
  <si>
    <t>政府债务管理</t>
  </si>
  <si>
    <t>2022年，县财政将进一步切实强化政府债务管理。一是严格控制新增债务。建立健全融资审批及责任追究机制，严把举债关，确保债务规模与经济发展、财政承受能力相适应。二是妥善化解存量。盘活政府存量资源资产、财政存量资金等，多渠道筹措偿债资金，逐步消化存量债务。积极探索调整债务结构，降低政府债务成本。三是建立健全动态监测和应急处置机制。对债务实行项目、资产、风险三级穿透管理，及时掌握新增债券资金使用情况。四是继续做好债券争取工作。在上级核定的债务限额范围内，不断完善项目储备，积极向上争取债券资金支持，充分发挥债券资金对全县经济的拉动作用。</t>
  </si>
  <si>
    <t>预算绩效管理</t>
  </si>
  <si>
    <t>2022年，县财政将继续推动绩效管理提质增效。一是继续完善制度建设。完善绩效管理工作、考核、问责机制，健全分行业分领域分层次的核心绩效指标和标准体系。二是做好事前绩效评估。抓好项目入库管理，严把项目安排关口，预算安排的项目必须进行事前绩效评估。三是全面开展绩效管理。全面开展评价工作，对所有预算安排的财政资金和部门整体支出开展绩效评价，促进绩效管理与预算管理的有机结合。四是强化绩效结果应用。统筹考虑预算单位上年度预算执行、财政存量资金规模等情况，在编制项目支出时，对上年执行进度慢、存量资金规模大的预算单位，适当压缩年初预算项目个数或资金安排额度。对上年度绩效低或无绩效的项目，相应削减或取消当年项目支出安排。五是加强绩效管理意识和理念。进一步加大宣传培训力度，积极提升各级、各部门对财政资金绩效评价重要性的认识，将绩效管理理念贯穿于财政资金使用全过程。六是加大绩效信息公开力度，推动绩效目标、绩效评价结果向社会公开。</t>
  </si>
  <si>
    <t>财政存量资金</t>
  </si>
  <si>
    <t>根据存量资金管理相关办法，全面做好财政存量资金回收工作，清理压缩结余结转资金，用活财政资金，提高资金使用效益，盘活工作取得了实质性效果。</t>
  </si>
  <si>
    <t>预决算公开</t>
  </si>
  <si>
    <t>严格执行《进一步推进预算公开工作的实施意见》、《永德县预决算公开工作实施细则》等预决算公开管理办法。确保我县预算单位在政府门户网站对本单位预决算信息进行公开，公开面和及时性均达100%。</t>
  </si>
  <si>
    <t>直达资金</t>
  </si>
  <si>
    <t>根据中央下达的直达资金范围，明确直达资金管理口径，按时分配下达直达资金，强化直达资金“监控系统”应用，提高操作准确性，将强直达资金项目库建设，加强直达资金基础管理，加强直达资金常态化监督。</t>
  </si>
  <si>
    <t>“六稳”、“六保</t>
  </si>
  <si>
    <t>认真贯彻落实中央、省、市有关精神，狠抓收入管理，分离落实年初制定的收入计划，优化财政收支结构，大力压缩一般性支出，保障重点领域、重点支出需要，全面抓好“六稳”、全面落实“六保”，积极挖掘财政收入，培植财源，落实政策，盘活资金，力保“三保”工作落实，强化绩效监督。</t>
  </si>
  <si>
    <t>7-1  空表说明</t>
  </si>
  <si>
    <t>空表</t>
  </si>
  <si>
    <t>说明</t>
  </si>
  <si>
    <t>表1-6</t>
  </si>
  <si>
    <t>自农村税费改革结束后，我县乡镇不作为一级预算管理，只作为县级一个预算单位进行管理，故此表数据为空。</t>
  </si>
  <si>
    <t>表1-7</t>
  </si>
  <si>
    <t>表2-5</t>
  </si>
  <si>
    <t>表3-5</t>
  </si>
  <si>
    <t>表3-6</t>
  </si>
  <si>
    <t>表6-1</t>
  </si>
  <si>
    <t>2022年，全县牢固树立“过紧日子”的思想，大力压缩一般性支出，集中一切财力兜牢兜实“三保”底线。因本级财力较为薄弱，县级未出台重大政策，年初也未安排重点项目配套资金，故此表为空。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</si>
</sst>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0_ "/>
    <numFmt numFmtId="196" formatCode="#,##0.00_);[Red]\(#,##0.00\)"/>
    <numFmt numFmtId="197" formatCode="0.0"/>
    <numFmt numFmtId="198" formatCode="#,##0_ ;[Red]\-#,##0\ "/>
    <numFmt numFmtId="199" formatCode="#,##0_ "/>
    <numFmt numFmtId="200" formatCode="0.0%"/>
    <numFmt numFmtId="201" formatCode="0_ "/>
    <numFmt numFmtId="202" formatCode="_ * #,##0_ ;_ * \-#,##0_ ;_ * &quot;-&quot;??_ ;_ @_ "/>
  </numFmts>
  <fonts count="131">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2"/>
      <name val="宋体"/>
      <charset val="134"/>
      <scheme val="minor"/>
    </font>
    <font>
      <sz val="12"/>
      <name val="宋体"/>
      <charset val="134"/>
    </font>
    <font>
      <sz val="11"/>
      <name val="宋体"/>
      <charset val="134"/>
    </font>
    <font>
      <sz val="10"/>
      <name val="宋体"/>
      <charset val="134"/>
    </font>
    <font>
      <b/>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4"/>
      <name val="Arial"/>
      <charset val="134"/>
    </font>
    <font>
      <b/>
      <sz val="14"/>
      <color theme="1"/>
      <name val="宋体"/>
      <charset val="134"/>
    </font>
    <font>
      <sz val="14"/>
      <color indexed="10"/>
      <name val="宋体"/>
      <charset val="134"/>
    </font>
    <font>
      <b/>
      <sz val="12"/>
      <color rgb="FFFF0000"/>
      <name val="宋体"/>
      <charset val="134"/>
    </font>
    <font>
      <sz val="12"/>
      <name val="方正黑体_GBK"/>
      <charset val="134"/>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11"/>
      <color indexed="52"/>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sz val="11"/>
      <color indexed="60"/>
      <name val="宋体"/>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26"/>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57"/>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double">
        <color indexed="5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6"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2" fillId="5" borderId="10" applyNumberFormat="0" applyFon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2" fillId="0" borderId="11" applyNumberFormat="0" applyFill="0" applyAlignment="0" applyProtection="0">
      <alignment vertical="center"/>
    </xf>
    <xf numFmtId="0" fontId="63" fillId="0" borderId="11" applyNumberFormat="0" applyFill="0" applyAlignment="0" applyProtection="0">
      <alignment vertical="center"/>
    </xf>
    <xf numFmtId="0" fontId="64" fillId="0" borderId="12" applyNumberFormat="0" applyFill="0" applyAlignment="0" applyProtection="0">
      <alignment vertical="center"/>
    </xf>
    <xf numFmtId="0" fontId="64" fillId="0" borderId="0" applyNumberFormat="0" applyFill="0" applyBorder="0" applyAlignment="0" applyProtection="0">
      <alignment vertical="center"/>
    </xf>
    <xf numFmtId="0" fontId="65" fillId="6" borderId="13" applyNumberFormat="0" applyAlignment="0" applyProtection="0">
      <alignment vertical="center"/>
    </xf>
    <xf numFmtId="0" fontId="66" fillId="7" borderId="14" applyNumberFormat="0" applyAlignment="0" applyProtection="0">
      <alignment vertical="center"/>
    </xf>
    <xf numFmtId="0" fontId="67" fillId="7" borderId="13" applyNumberFormat="0" applyAlignment="0" applyProtection="0">
      <alignment vertical="center"/>
    </xf>
    <xf numFmtId="0" fontId="68" fillId="8" borderId="15" applyNumberFormat="0" applyAlignment="0" applyProtection="0">
      <alignment vertical="center"/>
    </xf>
    <xf numFmtId="0" fontId="69" fillId="0" borderId="16" applyNumberFormat="0" applyFill="0" applyAlignment="0" applyProtection="0">
      <alignment vertical="center"/>
    </xf>
    <xf numFmtId="0" fontId="70" fillId="0" borderId="17" applyNumberFormat="0" applyFill="0" applyAlignment="0" applyProtection="0">
      <alignment vertical="center"/>
    </xf>
    <xf numFmtId="0" fontId="71" fillId="9" borderId="0" applyNumberFormat="0" applyBorder="0" applyAlignment="0" applyProtection="0">
      <alignment vertical="center"/>
    </xf>
    <xf numFmtId="0" fontId="72" fillId="10" borderId="0" applyNumberFormat="0" applyBorder="0" applyAlignment="0" applyProtection="0">
      <alignment vertical="center"/>
    </xf>
    <xf numFmtId="0" fontId="73" fillId="11" borderId="0" applyNumberFormat="0" applyBorder="0" applyAlignment="0" applyProtection="0">
      <alignment vertical="center"/>
    </xf>
    <xf numFmtId="0" fontId="74" fillId="12" borderId="0" applyNumberFormat="0" applyBorder="0" applyAlignment="0" applyProtection="0">
      <alignment vertical="center"/>
    </xf>
    <xf numFmtId="0" fontId="75" fillId="13" borderId="0" applyNumberFormat="0" applyBorder="0" applyAlignment="0" applyProtection="0">
      <alignment vertical="center"/>
    </xf>
    <xf numFmtId="0" fontId="75" fillId="14" borderId="0" applyNumberFormat="0" applyBorder="0" applyAlignment="0" applyProtection="0">
      <alignment vertical="center"/>
    </xf>
    <xf numFmtId="0" fontId="74" fillId="15" borderId="0" applyNumberFormat="0" applyBorder="0" applyAlignment="0" applyProtection="0">
      <alignment vertical="center"/>
    </xf>
    <xf numFmtId="0" fontId="74" fillId="16" borderId="0" applyNumberFormat="0" applyBorder="0" applyAlignment="0" applyProtection="0">
      <alignment vertical="center"/>
    </xf>
    <xf numFmtId="0" fontId="75" fillId="17" borderId="0" applyNumberFormat="0" applyBorder="0" applyAlignment="0" applyProtection="0">
      <alignment vertical="center"/>
    </xf>
    <xf numFmtId="0" fontId="75" fillId="18" borderId="0" applyNumberFormat="0" applyBorder="0" applyAlignment="0" applyProtection="0">
      <alignment vertical="center"/>
    </xf>
    <xf numFmtId="0" fontId="74" fillId="19" borderId="0" applyNumberFormat="0" applyBorder="0" applyAlignment="0" applyProtection="0">
      <alignment vertical="center"/>
    </xf>
    <xf numFmtId="0" fontId="74" fillId="20" borderId="0" applyNumberFormat="0" applyBorder="0" applyAlignment="0" applyProtection="0">
      <alignment vertical="center"/>
    </xf>
    <xf numFmtId="0" fontId="75" fillId="21" borderId="0" applyNumberFormat="0" applyBorder="0" applyAlignment="0" applyProtection="0">
      <alignment vertical="center"/>
    </xf>
    <xf numFmtId="0" fontId="75" fillId="22" borderId="0" applyNumberFormat="0" applyBorder="0" applyAlignment="0" applyProtection="0">
      <alignment vertical="center"/>
    </xf>
    <xf numFmtId="0" fontId="74" fillId="23" borderId="0" applyNumberFormat="0" applyBorder="0" applyAlignment="0" applyProtection="0">
      <alignment vertical="center"/>
    </xf>
    <xf numFmtId="0" fontId="74" fillId="24" borderId="0" applyNumberFormat="0" applyBorder="0" applyAlignment="0" applyProtection="0">
      <alignment vertical="center"/>
    </xf>
    <xf numFmtId="0" fontId="75" fillId="25" borderId="0" applyNumberFormat="0" applyBorder="0" applyAlignment="0" applyProtection="0">
      <alignment vertical="center"/>
    </xf>
    <xf numFmtId="0" fontId="75" fillId="26" borderId="0" applyNumberFormat="0" applyBorder="0" applyAlignment="0" applyProtection="0">
      <alignment vertical="center"/>
    </xf>
    <xf numFmtId="0" fontId="74" fillId="27" borderId="0" applyNumberFormat="0" applyBorder="0" applyAlignment="0" applyProtection="0">
      <alignment vertical="center"/>
    </xf>
    <xf numFmtId="0" fontId="74" fillId="28" borderId="0" applyNumberFormat="0" applyBorder="0" applyAlignment="0" applyProtection="0">
      <alignment vertical="center"/>
    </xf>
    <xf numFmtId="0" fontId="75" fillId="29" borderId="0" applyNumberFormat="0" applyBorder="0" applyAlignment="0" applyProtection="0">
      <alignment vertical="center"/>
    </xf>
    <xf numFmtId="0" fontId="75" fillId="30" borderId="0" applyNumberFormat="0" applyBorder="0" applyAlignment="0" applyProtection="0">
      <alignment vertical="center"/>
    </xf>
    <xf numFmtId="0" fontId="74" fillId="31" borderId="0" applyNumberFormat="0" applyBorder="0" applyAlignment="0" applyProtection="0">
      <alignment vertical="center"/>
    </xf>
    <xf numFmtId="0" fontId="74" fillId="32" borderId="0" applyNumberFormat="0" applyBorder="0" applyAlignment="0" applyProtection="0">
      <alignment vertical="center"/>
    </xf>
    <xf numFmtId="0" fontId="75" fillId="33" borderId="0" applyNumberFormat="0" applyBorder="0" applyAlignment="0" applyProtection="0">
      <alignment vertical="center"/>
    </xf>
    <xf numFmtId="0" fontId="75" fillId="34" borderId="0" applyNumberFormat="0" applyBorder="0" applyAlignment="0" applyProtection="0">
      <alignment vertical="center"/>
    </xf>
    <xf numFmtId="0" fontId="74" fillId="35" borderId="0" applyNumberFormat="0" applyBorder="0" applyAlignment="0" applyProtection="0">
      <alignment vertical="center"/>
    </xf>
    <xf numFmtId="0" fontId="76" fillId="0" borderId="0">
      <alignment vertical="center"/>
    </xf>
    <xf numFmtId="0" fontId="77" fillId="0" borderId="18" applyNumberFormat="0" applyFill="0" applyProtection="0">
      <alignment horizontal="center" vertical="center"/>
    </xf>
    <xf numFmtId="0" fontId="6" fillId="0" borderId="0">
      <alignment vertical="center"/>
    </xf>
    <xf numFmtId="0" fontId="78" fillId="36" borderId="0" applyNumberFormat="0" applyBorder="0" applyAlignment="0" applyProtection="0">
      <alignment vertical="center"/>
    </xf>
    <xf numFmtId="0" fontId="79" fillId="37" borderId="0" applyNumberFormat="0" applyBorder="0" applyAlignment="0" applyProtection="0">
      <alignment vertical="center"/>
    </xf>
    <xf numFmtId="0" fontId="80" fillId="0" borderId="19" applyNumberFormat="0" applyFill="0" applyAlignment="0" applyProtection="0">
      <alignment vertical="center"/>
    </xf>
    <xf numFmtId="0" fontId="0" fillId="0" borderId="0">
      <alignment vertical="center"/>
    </xf>
    <xf numFmtId="0" fontId="0" fillId="0" borderId="0">
      <alignment vertical="center"/>
    </xf>
    <xf numFmtId="0" fontId="81" fillId="0" borderId="20" applyNumberFormat="0" applyFill="0" applyAlignment="0" applyProtection="0">
      <alignment vertical="center"/>
    </xf>
    <xf numFmtId="9" fontId="6" fillId="0" borderId="0" applyFont="0" applyFill="0" applyBorder="0" applyAlignment="0" applyProtection="0">
      <alignment vertical="center"/>
    </xf>
    <xf numFmtId="0" fontId="79" fillId="38" borderId="0" applyNumberFormat="0" applyBorder="0" applyAlignment="0" applyProtection="0">
      <alignment vertical="center"/>
    </xf>
    <xf numFmtId="0" fontId="82" fillId="0" borderId="0">
      <alignment horizontal="center" vertical="center" wrapText="1"/>
      <protection locked="0"/>
    </xf>
    <xf numFmtId="0" fontId="83" fillId="39" borderId="0" applyNumberFormat="0" applyBorder="0" applyAlignment="0" applyProtection="0">
      <alignment vertical="center"/>
    </xf>
    <xf numFmtId="0" fontId="24" fillId="40" borderId="0" applyNumberFormat="0" applyBorder="0" applyAlignment="0" applyProtection="0">
      <alignment vertical="center"/>
    </xf>
    <xf numFmtId="0" fontId="6" fillId="0" borderId="0">
      <alignment vertical="center"/>
    </xf>
    <xf numFmtId="0" fontId="0" fillId="0" borderId="0">
      <alignment vertical="center"/>
    </xf>
    <xf numFmtId="0" fontId="6" fillId="0" borderId="0">
      <alignment vertical="center"/>
    </xf>
    <xf numFmtId="0" fontId="79" fillId="41" borderId="0" applyNumberFormat="0" applyBorder="0" applyAlignment="0" applyProtection="0">
      <alignment vertical="center"/>
    </xf>
    <xf numFmtId="176" fontId="84" fillId="0" borderId="18" applyFill="0" applyProtection="0">
      <alignment horizontal="right" vertical="center"/>
    </xf>
    <xf numFmtId="0" fontId="78" fillId="41" borderId="0" applyNumberFormat="0" applyBorder="0" applyAlignment="0" applyProtection="0">
      <alignment vertical="center"/>
    </xf>
    <xf numFmtId="0" fontId="79" fillId="42" borderId="0" applyNumberFormat="0" applyBorder="0" applyAlignment="0" applyProtection="0">
      <alignment vertical="center"/>
    </xf>
    <xf numFmtId="0" fontId="83" fillId="43" borderId="0" applyNumberFormat="0" applyBorder="0" applyAlignment="0" applyProtection="0">
      <alignment vertical="center"/>
    </xf>
    <xf numFmtId="0" fontId="85" fillId="44" borderId="1" applyNumberFormat="0" applyBorder="0" applyAlignment="0" applyProtection="0">
      <alignment vertical="center"/>
    </xf>
    <xf numFmtId="0" fontId="86" fillId="39" borderId="0" applyNumberFormat="0" applyBorder="0" applyAlignment="0" applyProtection="0">
      <alignment vertical="center"/>
    </xf>
    <xf numFmtId="0" fontId="78" fillId="45" borderId="0" applyNumberFormat="0" applyBorder="0" applyAlignment="0" applyProtection="0">
      <alignment vertical="center"/>
    </xf>
    <xf numFmtId="0" fontId="87" fillId="46" borderId="0" applyNumberFormat="0" applyBorder="0" applyAlignment="0" applyProtection="0">
      <alignment vertical="center"/>
    </xf>
    <xf numFmtId="0" fontId="79" fillId="38" borderId="0" applyNumberFormat="0" applyBorder="0" applyAlignment="0" applyProtection="0">
      <alignment vertical="center"/>
    </xf>
    <xf numFmtId="0" fontId="88" fillId="0" borderId="0">
      <alignment vertical="center"/>
    </xf>
    <xf numFmtId="0" fontId="78" fillId="47" borderId="0" applyNumberFormat="0" applyBorder="0" applyAlignment="0" applyProtection="0">
      <alignment vertical="center"/>
    </xf>
    <xf numFmtId="0" fontId="6" fillId="0" borderId="0">
      <alignment vertical="center"/>
    </xf>
    <xf numFmtId="0" fontId="79" fillId="48" borderId="0" applyNumberFormat="0" applyBorder="0" applyAlignment="0" applyProtection="0">
      <alignment vertical="center"/>
    </xf>
    <xf numFmtId="0" fontId="79" fillId="41"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0" fontId="78" fillId="46" borderId="0" applyNumberFormat="0" applyBorder="0" applyAlignment="0" applyProtection="0">
      <alignment vertical="center"/>
    </xf>
    <xf numFmtId="0" fontId="6" fillId="0" borderId="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9" fontId="6" fillId="0" borderId="0" applyFont="0" applyFill="0" applyBorder="0" applyAlignment="0" applyProtection="0">
      <alignment vertical="center"/>
    </xf>
    <xf numFmtId="0" fontId="91" fillId="46" borderId="0" applyNumberFormat="0" applyBorder="0" applyAlignment="0" applyProtection="0">
      <alignment vertical="center"/>
    </xf>
    <xf numFmtId="0" fontId="88" fillId="0" borderId="0">
      <alignment vertical="center"/>
    </xf>
    <xf numFmtId="0" fontId="78" fillId="46"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79" fillId="38" borderId="0" applyNumberFormat="0" applyBorder="0" applyAlignment="0" applyProtection="0">
      <alignment vertical="center"/>
    </xf>
    <xf numFmtId="0" fontId="79" fillId="41" borderId="0" applyNumberFormat="0" applyBorder="0" applyAlignment="0" applyProtection="0">
      <alignment vertical="center"/>
    </xf>
    <xf numFmtId="9" fontId="6" fillId="0" borderId="0" applyFont="0" applyFill="0" applyBorder="0" applyAlignment="0" applyProtection="0">
      <alignment vertical="center"/>
    </xf>
    <xf numFmtId="0" fontId="79" fillId="41" borderId="0" applyNumberFormat="0" applyBorder="0" applyAlignment="0" applyProtection="0">
      <alignment vertical="center"/>
    </xf>
    <xf numFmtId="0" fontId="0" fillId="48" borderId="0" applyNumberFormat="0" applyBorder="0" applyAlignment="0" applyProtection="0">
      <alignment vertical="center"/>
    </xf>
    <xf numFmtId="0" fontId="0" fillId="0" borderId="0">
      <alignment vertical="center"/>
    </xf>
    <xf numFmtId="0" fontId="0" fillId="0" borderId="0">
      <alignment vertical="center"/>
    </xf>
    <xf numFmtId="0" fontId="6" fillId="0" borderId="0">
      <alignment vertical="center"/>
    </xf>
    <xf numFmtId="0" fontId="92" fillId="0" borderId="0" applyNumberFormat="0" applyFill="0" applyBorder="0" applyAlignment="0" applyProtection="0">
      <alignment vertical="center"/>
    </xf>
    <xf numFmtId="0" fontId="93" fillId="0" borderId="22">
      <alignment horizontal="center" vertical="center"/>
    </xf>
    <xf numFmtId="0" fontId="78" fillId="45" borderId="0" applyNumberFormat="0" applyBorder="0" applyAlignment="0" applyProtection="0">
      <alignment vertical="center"/>
    </xf>
    <xf numFmtId="0" fontId="91" fillId="49" borderId="0" applyNumberFormat="0" applyBorder="0" applyAlignment="0" applyProtection="0">
      <alignment vertical="center"/>
    </xf>
    <xf numFmtId="0" fontId="94" fillId="50" borderId="0" applyNumberFormat="0" applyBorder="0" applyAlignment="0" applyProtection="0">
      <alignment vertical="center"/>
    </xf>
    <xf numFmtId="0" fontId="0" fillId="39" borderId="0" applyNumberFormat="0" applyBorder="0" applyAlignment="0" applyProtection="0">
      <alignment vertical="center"/>
    </xf>
    <xf numFmtId="0" fontId="95" fillId="40" borderId="23" applyNumberFormat="0" applyAlignment="0" applyProtection="0">
      <alignment vertical="center"/>
    </xf>
    <xf numFmtId="0" fontId="0" fillId="0" borderId="0">
      <alignment vertical="center"/>
    </xf>
    <xf numFmtId="0" fontId="0" fillId="0" borderId="0">
      <alignment vertical="center"/>
    </xf>
    <xf numFmtId="0" fontId="81" fillId="0" borderId="20" applyNumberFormat="0" applyFill="0" applyAlignment="0" applyProtection="0">
      <alignment vertical="center"/>
    </xf>
    <xf numFmtId="0" fontId="6"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84" fillId="0" borderId="7" applyNumberFormat="0" applyFill="0" applyProtection="0">
      <alignment horizontal="right" vertical="center"/>
    </xf>
    <xf numFmtId="0" fontId="0" fillId="0" borderId="0">
      <alignment vertical="center"/>
    </xf>
    <xf numFmtId="0" fontId="0" fillId="0" borderId="0">
      <alignment vertical="center"/>
    </xf>
    <xf numFmtId="0" fontId="81" fillId="0" borderId="20" applyNumberFormat="0" applyFill="0" applyAlignment="0" applyProtection="0">
      <alignment vertical="center"/>
    </xf>
    <xf numFmtId="0" fontId="80" fillId="0" borderId="19" applyNumberFormat="0" applyFill="0" applyAlignment="0" applyProtection="0">
      <alignment vertical="center"/>
    </xf>
    <xf numFmtId="0" fontId="24" fillId="44" borderId="0" applyNumberFormat="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0" fillId="0" borderId="0">
      <alignment vertical="center"/>
    </xf>
    <xf numFmtId="0" fontId="81" fillId="0" borderId="20" applyNumberFormat="0" applyFill="0" applyAlignment="0" applyProtection="0">
      <alignment vertical="center"/>
    </xf>
    <xf numFmtId="0" fontId="97" fillId="42" borderId="24" applyNumberFormat="0" applyAlignment="0" applyProtection="0">
      <alignment vertical="center"/>
    </xf>
    <xf numFmtId="0" fontId="24" fillId="40" borderId="0" applyNumberFormat="0" applyBorder="0" applyAlignment="0" applyProtection="0">
      <alignment vertical="center"/>
    </xf>
    <xf numFmtId="0" fontId="91" fillId="49" borderId="0" applyNumberFormat="0" applyBorder="0" applyAlignment="0" applyProtection="0">
      <alignment vertical="center"/>
    </xf>
    <xf numFmtId="0" fontId="86" fillId="39" borderId="0" applyNumberFormat="0" applyBorder="0" applyAlignment="0" applyProtection="0">
      <alignment vertical="center"/>
    </xf>
    <xf numFmtId="0" fontId="24" fillId="40"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1" fillId="0" borderId="20" applyNumberFormat="0" applyFill="0" applyAlignment="0" applyProtection="0">
      <alignment vertical="center"/>
    </xf>
    <xf numFmtId="0" fontId="78" fillId="40" borderId="0" applyNumberFormat="0" applyBorder="0" applyAlignment="0" applyProtection="0">
      <alignment vertical="center"/>
    </xf>
    <xf numFmtId="0" fontId="6" fillId="0" borderId="0">
      <alignment vertical="center"/>
    </xf>
    <xf numFmtId="0" fontId="98" fillId="40" borderId="25" applyNumberFormat="0" applyAlignment="0" applyProtection="0">
      <alignment vertical="center"/>
    </xf>
    <xf numFmtId="0" fontId="8" fillId="0" borderId="0">
      <alignment vertical="center"/>
    </xf>
    <xf numFmtId="0" fontId="90" fillId="0" borderId="21" applyNumberFormat="0" applyFill="0" applyAlignment="0" applyProtection="0">
      <alignment vertical="center"/>
    </xf>
    <xf numFmtId="0" fontId="79" fillId="41" borderId="0" applyNumberFormat="0" applyBorder="0" applyAlignment="0" applyProtection="0">
      <alignment vertical="center"/>
    </xf>
    <xf numFmtId="0" fontId="99" fillId="0" borderId="0">
      <alignment vertical="center"/>
    </xf>
    <xf numFmtId="0" fontId="90" fillId="0" borderId="21" applyNumberFormat="0" applyFill="0" applyAlignment="0" applyProtection="0">
      <alignment vertical="center"/>
    </xf>
    <xf numFmtId="0" fontId="79" fillId="41" borderId="0" applyNumberFormat="0" applyBorder="0" applyAlignment="0" applyProtection="0">
      <alignment vertical="center"/>
    </xf>
    <xf numFmtId="0" fontId="94" fillId="50" borderId="0" applyNumberFormat="0" applyBorder="0" applyAlignment="0" applyProtection="0">
      <alignment vertical="center"/>
    </xf>
    <xf numFmtId="0" fontId="24" fillId="44" borderId="0" applyNumberFormat="0" applyBorder="0" applyAlignment="0" applyProtection="0">
      <alignment vertical="center"/>
    </xf>
    <xf numFmtId="0" fontId="6" fillId="0" borderId="0">
      <alignment vertical="center"/>
    </xf>
    <xf numFmtId="0" fontId="76" fillId="0" borderId="0">
      <alignment vertical="center"/>
    </xf>
    <xf numFmtId="0" fontId="76" fillId="0" borderId="0">
      <alignment vertical="center"/>
    </xf>
    <xf numFmtId="0" fontId="94" fillId="50" borderId="0" applyNumberFormat="0" applyBorder="0" applyAlignment="0" applyProtection="0">
      <alignment vertical="center"/>
    </xf>
    <xf numFmtId="0" fontId="6" fillId="0" borderId="0">
      <alignment vertical="center"/>
    </xf>
    <xf numFmtId="0" fontId="24" fillId="44" borderId="0" applyNumberFormat="0" applyBorder="0" applyAlignment="0" applyProtection="0">
      <alignment vertical="center"/>
    </xf>
    <xf numFmtId="0" fontId="88" fillId="0" borderId="0">
      <alignment vertical="center"/>
    </xf>
    <xf numFmtId="0" fontId="99" fillId="0" borderId="0">
      <alignment vertical="center"/>
    </xf>
    <xf numFmtId="0" fontId="99" fillId="0" borderId="0">
      <alignment vertical="center"/>
    </xf>
    <xf numFmtId="0" fontId="88" fillId="0" borderId="0">
      <alignment vertical="center"/>
    </xf>
    <xf numFmtId="0" fontId="76" fillId="0" borderId="0">
      <alignment vertical="center"/>
    </xf>
    <xf numFmtId="0" fontId="24" fillId="44" borderId="0" applyNumberFormat="0" applyBorder="0" applyAlignment="0" applyProtection="0">
      <alignment vertical="center"/>
    </xf>
    <xf numFmtId="9" fontId="6" fillId="0" borderId="0" applyFont="0" applyFill="0" applyBorder="0" applyAlignment="0" applyProtection="0">
      <alignment vertical="center"/>
    </xf>
    <xf numFmtId="0" fontId="7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76" fillId="0" borderId="0">
      <alignment vertical="center"/>
    </xf>
    <xf numFmtId="9" fontId="6"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49" fontId="6" fillId="0" borderId="0" applyFont="0" applyFill="0" applyBorder="0" applyAlignment="0" applyProtection="0">
      <alignment vertical="center"/>
    </xf>
    <xf numFmtId="0" fontId="0" fillId="0" borderId="0">
      <alignment vertical="center"/>
    </xf>
    <xf numFmtId="0" fontId="88" fillId="0" borderId="0">
      <alignment vertical="center"/>
    </xf>
    <xf numFmtId="0" fontId="76" fillId="0" borderId="0">
      <alignment vertical="center"/>
    </xf>
    <xf numFmtId="0" fontId="94" fillId="50" borderId="0" applyNumberFormat="0" applyBorder="0" applyAlignment="0" applyProtection="0">
      <alignment vertical="center"/>
    </xf>
    <xf numFmtId="0" fontId="6" fillId="0" borderId="0">
      <alignment vertical="center"/>
    </xf>
    <xf numFmtId="0" fontId="24" fillId="44" borderId="0" applyNumberFormat="0" applyBorder="0" applyAlignment="0" applyProtection="0">
      <alignment vertical="center"/>
    </xf>
    <xf numFmtId="0" fontId="76" fillId="0" borderId="0">
      <alignment vertical="center"/>
    </xf>
    <xf numFmtId="0" fontId="101" fillId="46"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76" fillId="0" borderId="0">
      <alignment vertical="center"/>
    </xf>
    <xf numFmtId="49" fontId="6"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79" fillId="38" borderId="0" applyNumberFormat="0" applyBorder="0" applyAlignment="0" applyProtection="0">
      <alignment vertical="center"/>
    </xf>
    <xf numFmtId="0" fontId="76" fillId="0" borderId="0">
      <alignment vertical="center"/>
    </xf>
    <xf numFmtId="0" fontId="6" fillId="0" borderId="0">
      <alignment vertical="center"/>
    </xf>
    <xf numFmtId="0" fontId="79" fillId="48" borderId="0" applyNumberFormat="0" applyBorder="0" applyAlignment="0" applyProtection="0">
      <alignment vertical="center"/>
    </xf>
    <xf numFmtId="0" fontId="76" fillId="0" borderId="0">
      <alignment vertical="center"/>
    </xf>
    <xf numFmtId="0" fontId="6" fillId="0" borderId="0">
      <alignment vertical="center"/>
    </xf>
    <xf numFmtId="0" fontId="76" fillId="0" borderId="0">
      <alignment vertical="center"/>
    </xf>
    <xf numFmtId="10" fontId="6" fillId="0" borderId="0" applyFont="0" applyFill="0" applyBorder="0" applyAlignment="0" applyProtection="0">
      <alignment vertical="center"/>
    </xf>
    <xf numFmtId="9" fontId="6" fillId="0" borderId="0" applyFont="0" applyFill="0" applyBorder="0" applyAlignment="0" applyProtection="0">
      <alignment vertical="center"/>
    </xf>
    <xf numFmtId="0" fontId="76" fillId="0" borderId="0">
      <alignment vertical="center"/>
    </xf>
    <xf numFmtId="0" fontId="102" fillId="0" borderId="26" applyNumberFormat="0" applyFill="0" applyAlignment="0" applyProtection="0">
      <alignment vertical="center"/>
    </xf>
    <xf numFmtId="0" fontId="76" fillId="0" borderId="0">
      <alignment vertical="center"/>
    </xf>
    <xf numFmtId="0" fontId="76" fillId="0" borderId="0">
      <alignment vertical="center"/>
    </xf>
    <xf numFmtId="0" fontId="100" fillId="0" borderId="0" applyNumberFormat="0" applyFill="0" applyBorder="0" applyAlignment="0" applyProtection="0">
      <alignment vertical="top"/>
      <protection locked="0"/>
    </xf>
    <xf numFmtId="0" fontId="79" fillId="38" borderId="0" applyNumberFormat="0" applyBorder="0" applyAlignment="0" applyProtection="0">
      <alignment vertical="center"/>
    </xf>
    <xf numFmtId="0" fontId="76" fillId="0" borderId="0">
      <alignment vertical="center"/>
    </xf>
    <xf numFmtId="0" fontId="84" fillId="0" borderId="0">
      <alignment vertical="center"/>
    </xf>
    <xf numFmtId="0" fontId="79" fillId="37" borderId="0" applyNumberFormat="0" applyBorder="0" applyAlignment="0" applyProtection="0">
      <alignment vertical="center"/>
    </xf>
    <xf numFmtId="0" fontId="103" fillId="0" borderId="0" applyNumberFormat="0" applyFill="0" applyBorder="0" applyAlignment="0" applyProtection="0">
      <alignment vertical="center"/>
    </xf>
    <xf numFmtId="0" fontId="88" fillId="0" borderId="0">
      <alignment vertical="center"/>
    </xf>
    <xf numFmtId="0" fontId="0" fillId="39" borderId="0" applyNumberFormat="0" applyBorder="0" applyAlignment="0" applyProtection="0">
      <alignment vertical="center"/>
    </xf>
    <xf numFmtId="0" fontId="0" fillId="39" borderId="0" applyNumberFormat="0" applyBorder="0" applyAlignment="0" applyProtection="0">
      <alignment vertical="center"/>
    </xf>
    <xf numFmtId="0" fontId="6" fillId="0" borderId="0">
      <alignment vertical="center"/>
    </xf>
    <xf numFmtId="0" fontId="81" fillId="0" borderId="20" applyNumberFormat="0" applyFill="0" applyAlignment="0" applyProtection="0">
      <alignment vertical="center"/>
    </xf>
    <xf numFmtId="0" fontId="78" fillId="51" borderId="0" applyNumberFormat="0" applyBorder="0" applyAlignment="0" applyProtection="0">
      <alignment vertical="center"/>
    </xf>
    <xf numFmtId="0" fontId="0" fillId="52"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78" fillId="53" borderId="0" applyNumberFormat="0" applyBorder="0" applyAlignment="0" applyProtection="0">
      <alignment vertical="center"/>
    </xf>
    <xf numFmtId="0" fontId="94" fillId="50" borderId="0" applyNumberFormat="0" applyBorder="0" applyAlignment="0" applyProtection="0">
      <alignment vertical="center"/>
    </xf>
    <xf numFmtId="0" fontId="6" fillId="0" borderId="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6" fillId="0" borderId="0">
      <alignment vertical="center"/>
    </xf>
    <xf numFmtId="0" fontId="0" fillId="43" borderId="0" applyNumberFormat="0" applyBorder="0" applyAlignment="0" applyProtection="0">
      <alignment vertical="center"/>
    </xf>
    <xf numFmtId="177" fontId="6" fillId="0" borderId="0" applyFont="0" applyFill="0" applyBorder="0" applyAlignment="0" applyProtection="0">
      <alignment vertical="center"/>
    </xf>
    <xf numFmtId="0" fontId="6" fillId="0" borderId="0">
      <alignment vertical="center"/>
    </xf>
    <xf numFmtId="0" fontId="0" fillId="43" borderId="0" applyNumberFormat="0" applyBorder="0" applyAlignment="0" applyProtection="0">
      <alignment vertical="center"/>
    </xf>
    <xf numFmtId="0" fontId="6" fillId="0" borderId="0">
      <alignment vertical="center"/>
    </xf>
    <xf numFmtId="0" fontId="0" fillId="49" borderId="0" applyNumberFormat="0" applyBorder="0" applyAlignment="0" applyProtection="0">
      <alignment vertical="center"/>
    </xf>
    <xf numFmtId="0" fontId="79" fillId="5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0" fillId="43" borderId="0" applyNumberFormat="0" applyBorder="0" applyAlignment="0" applyProtection="0">
      <alignment vertical="center"/>
    </xf>
    <xf numFmtId="0" fontId="24" fillId="44" borderId="0" applyNumberFormat="0" applyBorder="0" applyAlignment="0" applyProtection="0">
      <alignment vertical="center"/>
    </xf>
    <xf numFmtId="0" fontId="89" fillId="0" borderId="0" applyNumberFormat="0" applyFill="0" applyBorder="0" applyAlignment="0" applyProtection="0">
      <alignment vertical="center"/>
    </xf>
    <xf numFmtId="0" fontId="0" fillId="53"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6" fillId="0" borderId="0">
      <alignment vertical="center"/>
    </xf>
    <xf numFmtId="0" fontId="104" fillId="0" borderId="1">
      <alignment horizontal="left" vertical="center"/>
    </xf>
    <xf numFmtId="0" fontId="0" fillId="48" borderId="0" applyNumberFormat="0" applyBorder="0" applyAlignment="0" applyProtection="0">
      <alignment vertical="center"/>
    </xf>
    <xf numFmtId="0" fontId="79" fillId="38" borderId="0" applyNumberFormat="0" applyBorder="0" applyAlignment="0" applyProtection="0">
      <alignment vertical="center"/>
    </xf>
    <xf numFmtId="0" fontId="0" fillId="46" borderId="0" applyNumberFormat="0" applyBorder="0" applyAlignment="0" applyProtection="0">
      <alignment vertical="center"/>
    </xf>
    <xf numFmtId="0" fontId="6" fillId="0" borderId="0">
      <alignment vertical="center"/>
    </xf>
    <xf numFmtId="0" fontId="0" fillId="46" borderId="0" applyNumberFormat="0" applyBorder="0" applyAlignment="0" applyProtection="0">
      <alignment vertical="center"/>
    </xf>
    <xf numFmtId="0" fontId="6" fillId="0" borderId="0">
      <alignment vertical="center"/>
    </xf>
    <xf numFmtId="0" fontId="0" fillId="47" borderId="0" applyNumberFormat="0" applyBorder="0" applyAlignment="0" applyProtection="0">
      <alignment vertical="center"/>
    </xf>
    <xf numFmtId="0" fontId="8" fillId="0" borderId="0">
      <alignment vertical="center"/>
    </xf>
    <xf numFmtId="0" fontId="0" fillId="53" borderId="0" applyNumberFormat="0" applyBorder="0" applyAlignment="0" applyProtection="0">
      <alignment vertical="center"/>
    </xf>
    <xf numFmtId="0" fontId="8" fillId="0" borderId="0">
      <alignment vertical="center"/>
    </xf>
    <xf numFmtId="0" fontId="0" fillId="53"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49" borderId="0" applyNumberFormat="0" applyBorder="0" applyAlignment="0" applyProtection="0">
      <alignment vertical="center"/>
    </xf>
    <xf numFmtId="0" fontId="24" fillId="44" borderId="0" applyNumberFormat="0" applyBorder="0" applyAlignment="0" applyProtection="0">
      <alignment vertical="center"/>
    </xf>
    <xf numFmtId="0" fontId="6" fillId="0" borderId="0">
      <alignment vertical="center"/>
    </xf>
    <xf numFmtId="0" fontId="98" fillId="40" borderId="25" applyNumberFormat="0" applyAlignment="0" applyProtection="0">
      <alignment vertical="center"/>
    </xf>
    <xf numFmtId="0" fontId="83" fillId="39"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98" fillId="40" borderId="25" applyNumberFormat="0" applyAlignment="0" applyProtection="0">
      <alignment vertical="center"/>
    </xf>
    <xf numFmtId="0" fontId="78" fillId="55" borderId="0" applyNumberFormat="0" applyBorder="0" applyAlignment="0" applyProtection="0">
      <alignment vertical="center"/>
    </xf>
    <xf numFmtId="0" fontId="83" fillId="39" borderId="0" applyNumberFormat="0" applyBorder="0" applyAlignment="0" applyProtection="0">
      <alignment vertical="center"/>
    </xf>
    <xf numFmtId="0" fontId="0" fillId="48" borderId="0" applyNumberFormat="0" applyBorder="0" applyAlignment="0" applyProtection="0">
      <alignment vertical="center"/>
    </xf>
    <xf numFmtId="0" fontId="83" fillId="39" borderId="0" applyNumberFormat="0" applyBorder="0" applyAlignment="0" applyProtection="0">
      <alignment vertical="center"/>
    </xf>
    <xf numFmtId="0" fontId="0" fillId="43" borderId="0" applyNumberFormat="0" applyBorder="0" applyAlignment="0" applyProtection="0">
      <alignment vertical="center"/>
    </xf>
    <xf numFmtId="0" fontId="102" fillId="0" borderId="26" applyNumberFormat="0" applyFill="0" applyAlignment="0" applyProtection="0">
      <alignment vertical="center"/>
    </xf>
    <xf numFmtId="0" fontId="94" fillId="50" borderId="0" applyNumberFormat="0" applyBorder="0" applyAlignment="0" applyProtection="0">
      <alignment vertical="center"/>
    </xf>
    <xf numFmtId="9" fontId="6" fillId="0" borderId="0" applyFont="0" applyFill="0" applyBorder="0" applyAlignment="0" applyProtection="0">
      <alignment vertical="center"/>
    </xf>
    <xf numFmtId="0" fontId="0" fillId="43" borderId="0" applyNumberFormat="0" applyBorder="0" applyAlignment="0" applyProtection="0">
      <alignment vertical="center"/>
    </xf>
    <xf numFmtId="0" fontId="79" fillId="56" borderId="0" applyNumberFormat="0" applyBorder="0" applyAlignment="0" applyProtection="0">
      <alignment vertical="center"/>
    </xf>
    <xf numFmtId="0" fontId="94" fillId="50" borderId="0" applyNumberFormat="0" applyBorder="0" applyAlignment="0" applyProtection="0">
      <alignment vertical="center"/>
    </xf>
    <xf numFmtId="9" fontId="6" fillId="0" borderId="0" applyFont="0" applyFill="0" applyBorder="0" applyAlignment="0" applyProtection="0">
      <alignment vertical="center"/>
    </xf>
    <xf numFmtId="0" fontId="83" fillId="39" borderId="0" applyNumberFormat="0" applyBorder="0" applyAlignment="0" applyProtection="0">
      <alignment vertical="center"/>
    </xf>
    <xf numFmtId="0" fontId="0" fillId="57" borderId="0" applyNumberFormat="0" applyBorder="0" applyAlignment="0" applyProtection="0">
      <alignment vertical="center"/>
    </xf>
    <xf numFmtId="0" fontId="78" fillId="50" borderId="0" applyNumberFormat="0" applyBorder="0" applyAlignment="0" applyProtection="0">
      <alignment vertical="center"/>
    </xf>
    <xf numFmtId="0" fontId="95" fillId="40" borderId="23" applyNumberFormat="0" applyAlignment="0" applyProtection="0">
      <alignment vertical="center"/>
    </xf>
    <xf numFmtId="0" fontId="79" fillId="41" borderId="0" applyNumberFormat="0" applyBorder="0" applyAlignment="0" applyProtection="0">
      <alignment vertical="center"/>
    </xf>
    <xf numFmtId="0" fontId="78" fillId="50" borderId="0" applyNumberFormat="0" applyBorder="0" applyAlignment="0" applyProtection="0">
      <alignment vertical="center"/>
    </xf>
    <xf numFmtId="0" fontId="78" fillId="50" borderId="0" applyNumberFormat="0" applyBorder="0" applyAlignment="0" applyProtection="0">
      <alignment vertical="center"/>
    </xf>
    <xf numFmtId="0" fontId="84" fillId="0" borderId="7" applyNumberFormat="0" applyFill="0" applyProtection="0">
      <alignment horizontal="left" vertical="center"/>
    </xf>
    <xf numFmtId="0" fontId="83" fillId="39" borderId="0" applyNumberFormat="0" applyBorder="0" applyAlignment="0" applyProtection="0">
      <alignment vertical="center"/>
    </xf>
    <xf numFmtId="0" fontId="92" fillId="0" borderId="27" applyNumberFormat="0" applyFill="0" applyAlignment="0" applyProtection="0">
      <alignment vertical="center"/>
    </xf>
    <xf numFmtId="0" fontId="78" fillId="50" borderId="0" applyNumberFormat="0" applyBorder="0" applyAlignment="0" applyProtection="0">
      <alignment vertical="center"/>
    </xf>
    <xf numFmtId="9" fontId="6" fillId="0" borderId="0" applyFont="0" applyFill="0" applyBorder="0" applyAlignment="0" applyProtection="0">
      <alignment vertical="center"/>
    </xf>
    <xf numFmtId="0" fontId="78" fillId="58" borderId="0" applyNumberFormat="0" applyBorder="0" applyAlignment="0" applyProtection="0">
      <alignment vertical="center"/>
    </xf>
    <xf numFmtId="178" fontId="0" fillId="0" borderId="0" applyFont="0" applyFill="0" applyBorder="0" applyAlignment="0" applyProtection="0">
      <alignment vertical="center"/>
    </xf>
    <xf numFmtId="0" fontId="78" fillId="58" borderId="0" applyNumberFormat="0" applyBorder="0" applyAlignment="0" applyProtection="0">
      <alignment vertical="center"/>
    </xf>
    <xf numFmtId="0" fontId="78" fillId="46" borderId="0" applyNumberFormat="0" applyBorder="0" applyAlignment="0" applyProtection="0">
      <alignment vertical="center"/>
    </xf>
    <xf numFmtId="0" fontId="95" fillId="40" borderId="23" applyNumberFormat="0" applyAlignment="0" applyProtection="0">
      <alignment vertical="center"/>
    </xf>
    <xf numFmtId="0" fontId="6" fillId="0" borderId="0">
      <alignment vertical="center"/>
    </xf>
    <xf numFmtId="0" fontId="79" fillId="41" borderId="0" applyNumberFormat="0" applyBorder="0" applyAlignment="0" applyProtection="0">
      <alignment vertical="center"/>
    </xf>
    <xf numFmtId="0" fontId="78" fillId="46" borderId="0" applyNumberFormat="0" applyBorder="0" applyAlignment="0" applyProtection="0">
      <alignment vertical="center"/>
    </xf>
    <xf numFmtId="0" fontId="0" fillId="0" borderId="0">
      <alignment vertical="center"/>
    </xf>
    <xf numFmtId="0" fontId="79" fillId="53" borderId="0" applyNumberFormat="0" applyBorder="0" applyAlignment="0" applyProtection="0">
      <alignment vertical="center"/>
    </xf>
    <xf numFmtId="0" fontId="0" fillId="44" borderId="28" applyNumberFormat="0" applyFont="0" applyAlignment="0" applyProtection="0">
      <alignment vertical="center"/>
    </xf>
    <xf numFmtId="0" fontId="78" fillId="47" borderId="0" applyNumberFormat="0" applyBorder="0" applyAlignment="0" applyProtection="0">
      <alignment vertical="center"/>
    </xf>
    <xf numFmtId="0" fontId="0" fillId="0" borderId="0">
      <alignment vertical="center"/>
    </xf>
    <xf numFmtId="0" fontId="78" fillId="53" borderId="0" applyNumberFormat="0" applyBorder="0" applyAlignment="0" applyProtection="0">
      <alignment vertical="center"/>
    </xf>
    <xf numFmtId="0" fontId="79" fillId="41" borderId="0" applyNumberFormat="0" applyBorder="0" applyAlignment="0" applyProtection="0">
      <alignment vertical="center"/>
    </xf>
    <xf numFmtId="0" fontId="78" fillId="53" borderId="0" applyNumberFormat="0" applyBorder="0" applyAlignment="0" applyProtection="0">
      <alignment vertical="center"/>
    </xf>
    <xf numFmtId="0" fontId="78" fillId="53" borderId="0" applyNumberFormat="0" applyBorder="0" applyAlignment="0" applyProtection="0">
      <alignment vertical="center"/>
    </xf>
    <xf numFmtId="0" fontId="78" fillId="54" borderId="0" applyNumberFormat="0" applyBorder="0" applyAlignment="0" applyProtection="0">
      <alignment vertical="center"/>
    </xf>
    <xf numFmtId="0" fontId="24" fillId="52" borderId="0" applyNumberFormat="0" applyBorder="0" applyAlignment="0" applyProtection="0">
      <alignment vertical="center"/>
    </xf>
    <xf numFmtId="0" fontId="80" fillId="0" borderId="19" applyNumberFormat="0" applyFill="0" applyAlignment="0" applyProtection="0">
      <alignment vertical="center"/>
    </xf>
    <xf numFmtId="0" fontId="78" fillId="54" borderId="0" applyNumberFormat="0" applyBorder="0" applyAlignment="0" applyProtection="0">
      <alignment vertical="center"/>
    </xf>
    <xf numFmtId="0" fontId="24" fillId="52" borderId="0" applyNumberFormat="0" applyBorder="0" applyAlignment="0" applyProtection="0">
      <alignment vertical="center"/>
    </xf>
    <xf numFmtId="0" fontId="78" fillId="45" borderId="0" applyNumberFormat="0" applyBorder="0" applyAlignment="0" applyProtection="0">
      <alignment vertical="center"/>
    </xf>
    <xf numFmtId="0" fontId="79" fillId="41" borderId="0" applyNumberFormat="0" applyBorder="0" applyAlignment="0" applyProtection="0">
      <alignment vertical="center"/>
    </xf>
    <xf numFmtId="0" fontId="78" fillId="45" borderId="0" applyNumberFormat="0" applyBorder="0" applyAlignment="0" applyProtection="0">
      <alignment vertical="center"/>
    </xf>
    <xf numFmtId="0" fontId="84" fillId="0" borderId="0" applyProtection="0">
      <alignment vertical="center"/>
    </xf>
    <xf numFmtId="0" fontId="6" fillId="0" borderId="0">
      <alignment vertical="center"/>
    </xf>
    <xf numFmtId="0" fontId="78" fillId="55" borderId="0" applyNumberFormat="0" applyBorder="0" applyAlignment="0" applyProtection="0">
      <alignment vertical="center"/>
    </xf>
    <xf numFmtId="0" fontId="78" fillId="40" borderId="0" applyNumberFormat="0" applyBorder="0" applyAlignment="0" applyProtection="0">
      <alignment vertical="center"/>
    </xf>
    <xf numFmtId="0" fontId="90" fillId="0" borderId="21" applyNumberFormat="0" applyFill="0" applyAlignment="0" applyProtection="0">
      <alignment vertical="center"/>
    </xf>
    <xf numFmtId="0" fontId="78" fillId="40" borderId="0" applyNumberFormat="0" applyBorder="0" applyAlignment="0" applyProtection="0">
      <alignment vertical="center"/>
    </xf>
    <xf numFmtId="0" fontId="6" fillId="0" borderId="0">
      <alignment vertical="center"/>
    </xf>
    <xf numFmtId="0" fontId="8" fillId="0" borderId="0">
      <alignment vertical="center"/>
    </xf>
    <xf numFmtId="0" fontId="78" fillId="40"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0" fontId="78" fillId="37" borderId="0" applyNumberFormat="0" applyBorder="0" applyAlignment="0" applyProtection="0">
      <alignment vertical="center"/>
    </xf>
    <xf numFmtId="0" fontId="6" fillId="0" borderId="0" applyNumberFormat="0" applyFill="0" applyBorder="0" applyAlignment="0" applyProtection="0">
      <alignment vertical="center"/>
    </xf>
    <xf numFmtId="0" fontId="78" fillId="37" borderId="0" applyNumberFormat="0" applyBorder="0" applyAlignment="0" applyProtection="0">
      <alignment vertical="center"/>
    </xf>
    <xf numFmtId="0" fontId="6" fillId="0" borderId="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8" borderId="0" applyNumberFormat="0" applyBorder="0" applyAlignment="0" applyProtection="0">
      <alignment vertical="center"/>
    </xf>
    <xf numFmtId="0" fontId="105" fillId="0" borderId="8">
      <alignment horizontal="left" vertical="center"/>
    </xf>
    <xf numFmtId="0" fontId="78" fillId="37" borderId="0" applyNumberFormat="0" applyBorder="0" applyAlignment="0" applyProtection="0">
      <alignment vertical="center"/>
    </xf>
    <xf numFmtId="0" fontId="105" fillId="0" borderId="8">
      <alignment horizontal="left" vertical="center"/>
    </xf>
    <xf numFmtId="0" fontId="78" fillId="37" borderId="0" applyNumberFormat="0" applyBorder="0" applyAlignment="0" applyProtection="0">
      <alignment vertical="center"/>
    </xf>
    <xf numFmtId="0" fontId="78" fillId="41" borderId="0" applyNumberFormat="0" applyBorder="0" applyAlignment="0" applyProtection="0">
      <alignment vertical="center"/>
    </xf>
    <xf numFmtId="0" fontId="99" fillId="0" borderId="0">
      <alignment vertical="center"/>
      <protection locked="0"/>
    </xf>
    <xf numFmtId="0" fontId="78" fillId="51" borderId="0" applyNumberFormat="0" applyBorder="0" applyAlignment="0" applyProtection="0">
      <alignment vertical="center"/>
    </xf>
    <xf numFmtId="0" fontId="24" fillId="52" borderId="0" applyNumberFormat="0" applyBorder="0" applyAlignment="0" applyProtection="0">
      <alignment vertical="center"/>
    </xf>
    <xf numFmtId="0" fontId="79" fillId="38" borderId="0" applyNumberFormat="0" applyBorder="0" applyAlignment="0" applyProtection="0">
      <alignment vertical="center"/>
    </xf>
    <xf numFmtId="0" fontId="24" fillId="52" borderId="0" applyNumberFormat="0" applyBorder="0" applyAlignment="0" applyProtection="0">
      <alignment vertical="center"/>
    </xf>
    <xf numFmtId="0" fontId="24" fillId="43" borderId="0" applyNumberFormat="0" applyBorder="0" applyAlignment="0" applyProtection="0">
      <alignment vertical="center"/>
    </xf>
    <xf numFmtId="0" fontId="6" fillId="0" borderId="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96" fillId="0" borderId="0" applyNumberFormat="0" applyFill="0" applyBorder="0" applyAlignment="0" applyProtection="0">
      <alignment vertical="center"/>
    </xf>
    <xf numFmtId="0" fontId="79" fillId="4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93" fillId="0" borderId="22">
      <alignment horizontal="center" vertical="center"/>
    </xf>
    <xf numFmtId="0" fontId="79" fillId="48" borderId="0" applyNumberFormat="0" applyBorder="0" applyAlignment="0" applyProtection="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0" fontId="79" fillId="48" borderId="0" applyNumberFormat="0" applyBorder="0" applyAlignment="0" applyProtection="0">
      <alignment vertical="center"/>
    </xf>
    <xf numFmtId="0" fontId="90" fillId="0" borderId="21" applyNumberFormat="0" applyFill="0" applyAlignment="0" applyProtection="0">
      <alignment vertical="center"/>
    </xf>
    <xf numFmtId="0" fontId="6" fillId="0" borderId="0">
      <alignment vertical="center"/>
    </xf>
    <xf numFmtId="0" fontId="0" fillId="44" borderId="28" applyNumberFormat="0" applyFont="0" applyAlignment="0" applyProtection="0">
      <alignment vertical="center"/>
    </xf>
    <xf numFmtId="0" fontId="79" fillId="38" borderId="0" applyNumberFormat="0" applyBorder="0" applyAlignment="0" applyProtection="0">
      <alignment vertical="center"/>
    </xf>
    <xf numFmtId="15" fontId="106" fillId="0" borderId="0">
      <alignment vertical="center"/>
    </xf>
    <xf numFmtId="0" fontId="79" fillId="38" borderId="0" applyNumberFormat="0" applyBorder="0" applyAlignment="0" applyProtection="0">
      <alignment vertical="center"/>
    </xf>
    <xf numFmtId="177" fontId="6" fillId="0" borderId="0" applyFont="0" applyFill="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79" fillId="38" borderId="0" applyNumberFormat="0" applyBorder="0" applyAlignment="0" applyProtection="0">
      <alignment vertical="center"/>
    </xf>
    <xf numFmtId="0" fontId="6" fillId="0" borderId="0">
      <alignment vertical="center"/>
    </xf>
    <xf numFmtId="0" fontId="6" fillId="0" borderId="0">
      <alignment vertical="center"/>
    </xf>
    <xf numFmtId="0" fontId="79" fillId="38" borderId="0" applyNumberFormat="0" applyBorder="0" applyAlignment="0" applyProtection="0">
      <alignment vertical="center"/>
    </xf>
    <xf numFmtId="0" fontId="77" fillId="0" borderId="18" applyNumberFormat="0" applyFill="0" applyProtection="0">
      <alignment horizontal="center" vertical="center"/>
    </xf>
    <xf numFmtId="0" fontId="107" fillId="59" borderId="29">
      <alignment vertical="center"/>
      <protection locked="0"/>
    </xf>
    <xf numFmtId="0" fontId="6" fillId="0" borderId="0">
      <alignment vertical="center"/>
    </xf>
    <xf numFmtId="0" fontId="79" fillId="38" borderId="0" applyNumberFormat="0" applyBorder="0" applyAlignment="0" applyProtection="0">
      <alignment vertical="center"/>
    </xf>
    <xf numFmtId="0" fontId="6" fillId="0" borderId="0">
      <alignment vertical="center"/>
    </xf>
    <xf numFmtId="0" fontId="91" fillId="49" borderId="0" applyNumberFormat="0" applyBorder="0" applyAlignment="0" applyProtection="0">
      <alignment vertical="center"/>
    </xf>
    <xf numFmtId="0" fontId="79" fillId="38" borderId="0" applyNumberFormat="0" applyBorder="0" applyAlignment="0" applyProtection="0">
      <alignment vertical="center"/>
    </xf>
    <xf numFmtId="0" fontId="91" fillId="49" borderId="0" applyNumberFormat="0" applyBorder="0" applyAlignment="0" applyProtection="0">
      <alignment vertical="center"/>
    </xf>
    <xf numFmtId="0" fontId="79" fillId="38" borderId="0" applyNumberFormat="0" applyBorder="0" applyAlignment="0" applyProtection="0">
      <alignment vertical="center"/>
    </xf>
    <xf numFmtId="0" fontId="79" fillId="56" borderId="0" applyNumberFormat="0" applyBorder="0" applyAlignment="0" applyProtection="0">
      <alignment vertical="center"/>
    </xf>
    <xf numFmtId="0" fontId="78" fillId="38" borderId="0" applyNumberFormat="0" applyBorder="0" applyAlignment="0" applyProtection="0">
      <alignment vertical="center"/>
    </xf>
    <xf numFmtId="0" fontId="105" fillId="0" borderId="30" applyNumberFormat="0" applyAlignment="0" applyProtection="0">
      <alignment horizontal="left" vertical="center"/>
    </xf>
    <xf numFmtId="0" fontId="104" fillId="0" borderId="1">
      <alignment horizontal="left" vertical="center"/>
    </xf>
    <xf numFmtId="0" fontId="108" fillId="53" borderId="25" applyNumberFormat="0" applyAlignment="0" applyProtection="0">
      <alignment vertical="center"/>
    </xf>
    <xf numFmtId="0" fontId="24" fillId="40" borderId="0" applyNumberFormat="0" applyBorder="0" applyAlignment="0" applyProtection="0">
      <alignment vertical="center"/>
    </xf>
    <xf numFmtId="176" fontId="84" fillId="0" borderId="18" applyFill="0" applyProtection="0">
      <alignment horizontal="right" vertical="center"/>
    </xf>
    <xf numFmtId="0" fontId="79" fillId="42" borderId="0" applyNumberFormat="0" applyBorder="0" applyAlignment="0" applyProtection="0">
      <alignment vertical="center"/>
    </xf>
    <xf numFmtId="176" fontId="84" fillId="0" borderId="18" applyFill="0" applyProtection="0">
      <alignment horizontal="right" vertical="center"/>
    </xf>
    <xf numFmtId="0" fontId="79" fillId="42" borderId="0" applyNumberFormat="0" applyBorder="0" applyAlignment="0" applyProtection="0">
      <alignment vertical="center"/>
    </xf>
    <xf numFmtId="0" fontId="24" fillId="52" borderId="0" applyNumberFormat="0" applyBorder="0" applyAlignment="0" applyProtection="0">
      <alignment vertical="center"/>
    </xf>
    <xf numFmtId="176" fontId="84" fillId="0" borderId="18" applyFill="0" applyProtection="0">
      <alignment horizontal="right" vertical="center"/>
    </xf>
    <xf numFmtId="0" fontId="79" fillId="42"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8" fillId="55" borderId="0" applyNumberFormat="0" applyBorder="0" applyAlignment="0" applyProtection="0">
      <alignment vertical="center"/>
    </xf>
    <xf numFmtId="0" fontId="107" fillId="59" borderId="29">
      <alignment vertical="center"/>
      <protection locked="0"/>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79" fillId="56" borderId="0" applyNumberFormat="0" applyBorder="0" applyAlignment="0" applyProtection="0">
      <alignment vertical="center"/>
    </xf>
    <xf numFmtId="15" fontId="106" fillId="0" borderId="0">
      <alignment vertical="center"/>
    </xf>
    <xf numFmtId="0" fontId="109" fillId="0" borderId="0">
      <alignment vertical="center"/>
    </xf>
    <xf numFmtId="9" fontId="6" fillId="0" borderId="0" applyFont="0" applyFill="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56" borderId="0" applyNumberFormat="0" applyBorder="0" applyAlignment="0" applyProtection="0">
      <alignment vertical="center"/>
    </xf>
    <xf numFmtId="0" fontId="79" fillId="42" borderId="0" applyNumberFormat="0" applyBorder="0" applyAlignment="0" applyProtection="0">
      <alignment vertical="center"/>
    </xf>
    <xf numFmtId="0" fontId="24" fillId="44" borderId="0" applyNumberFormat="0" applyBorder="0" applyAlignment="0" applyProtection="0">
      <alignment vertical="center"/>
    </xf>
    <xf numFmtId="0" fontId="79" fillId="37" borderId="0" applyNumberFormat="0" applyBorder="0" applyAlignment="0" applyProtection="0">
      <alignment vertical="center"/>
    </xf>
    <xf numFmtId="0" fontId="6" fillId="0" borderId="0" applyFont="0" applyFill="0" applyBorder="0" applyAlignment="0" applyProtection="0">
      <alignment vertical="center"/>
    </xf>
    <xf numFmtId="0" fontId="24" fillId="44" borderId="0" applyNumberFormat="0" applyBorder="0" applyAlignment="0" applyProtection="0">
      <alignment vertical="center"/>
    </xf>
    <xf numFmtId="0" fontId="79" fillId="37"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90" fillId="0" borderId="21" applyNumberFormat="0" applyFill="0" applyAlignment="0" applyProtection="0">
      <alignment vertical="center"/>
    </xf>
    <xf numFmtId="0" fontId="24" fillId="44" borderId="0" applyNumberFormat="0" applyBorder="0" applyAlignment="0" applyProtection="0">
      <alignment vertical="center"/>
    </xf>
    <xf numFmtId="0" fontId="90" fillId="0" borderId="21" applyNumberFormat="0" applyFill="0" applyAlignment="0" applyProtection="0">
      <alignment vertical="center"/>
    </xf>
    <xf numFmtId="0" fontId="80" fillId="0" borderId="19" applyNumberFormat="0" applyFill="0" applyAlignment="0" applyProtection="0">
      <alignment vertical="center"/>
    </xf>
    <xf numFmtId="0" fontId="79" fillId="37" borderId="0" applyNumberFormat="0" applyBorder="0" applyAlignment="0" applyProtection="0">
      <alignment vertical="center"/>
    </xf>
    <xf numFmtId="0" fontId="91" fillId="49" borderId="0" applyNumberFormat="0" applyBorder="0" applyAlignment="0" applyProtection="0">
      <alignment vertical="center"/>
    </xf>
    <xf numFmtId="0" fontId="24" fillId="44" borderId="0" applyNumberFormat="0" applyBorder="0" applyAlignment="0" applyProtection="0">
      <alignment vertical="center"/>
    </xf>
    <xf numFmtId="0" fontId="90" fillId="0" borderId="21" applyNumberFormat="0" applyFill="0" applyAlignment="0" applyProtection="0">
      <alignment vertical="center"/>
    </xf>
    <xf numFmtId="0" fontId="24" fillId="39" borderId="0" applyNumberFormat="0" applyBorder="0" applyAlignment="0" applyProtection="0">
      <alignment vertical="center"/>
    </xf>
    <xf numFmtId="0" fontId="79" fillId="38" borderId="0" applyNumberFormat="0" applyBorder="0" applyAlignment="0" applyProtection="0">
      <alignment vertical="center"/>
    </xf>
    <xf numFmtId="0" fontId="86" fillId="43" borderId="0" applyNumberFormat="0" applyBorder="0" applyAlignment="0" applyProtection="0">
      <alignment vertical="center"/>
    </xf>
    <xf numFmtId="179" fontId="6" fillId="0" borderId="0" applyFont="0" applyFill="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79" fillId="40" borderId="0" applyNumberFormat="0" applyBorder="0" applyAlignment="0" applyProtection="0">
      <alignment vertical="center"/>
    </xf>
    <xf numFmtId="180" fontId="6" fillId="0" borderId="0" applyFont="0" applyFill="0" applyBorder="0" applyAlignment="0" applyProtection="0">
      <alignment vertical="center"/>
    </xf>
    <xf numFmtId="0" fontId="79" fillId="40" borderId="0" applyNumberFormat="0" applyBorder="0" applyAlignment="0" applyProtection="0">
      <alignment vertical="center"/>
    </xf>
    <xf numFmtId="0" fontId="79" fillId="38" borderId="0" applyNumberFormat="0" applyBorder="0" applyAlignment="0" applyProtection="0">
      <alignment vertical="center"/>
    </xf>
    <xf numFmtId="0" fontId="83" fillId="43" borderId="0" applyNumberFormat="0" applyBorder="0" applyAlignment="0" applyProtection="0">
      <alignment vertical="center"/>
    </xf>
    <xf numFmtId="0" fontId="79" fillId="40" borderId="0" applyNumberFormat="0" applyBorder="0" applyAlignment="0" applyProtection="0">
      <alignment vertical="center"/>
    </xf>
    <xf numFmtId="0" fontId="79" fillId="40" borderId="0" applyNumberFormat="0" applyBorder="0" applyAlignment="0" applyProtection="0">
      <alignment vertical="center"/>
    </xf>
    <xf numFmtId="0" fontId="84" fillId="0" borderId="7" applyNumberFormat="0" applyFill="0" applyProtection="0">
      <alignment horizontal="right" vertical="center"/>
    </xf>
    <xf numFmtId="0" fontId="79" fillId="40" borderId="0" applyNumberFormat="0" applyBorder="0" applyAlignment="0" applyProtection="0">
      <alignment vertical="center"/>
    </xf>
    <xf numFmtId="0" fontId="6" fillId="0" borderId="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181" fontId="110" fillId="0" borderId="0">
      <alignment vertical="center"/>
    </xf>
    <xf numFmtId="0" fontId="79" fillId="42" borderId="0" applyNumberFormat="0" applyBorder="0" applyAlignment="0" applyProtection="0">
      <alignment vertical="center"/>
    </xf>
    <xf numFmtId="0" fontId="79" fillId="42"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0" fontId="89" fillId="0" borderId="0" applyNumberFormat="0" applyFill="0" applyBorder="0" applyAlignment="0" applyProtection="0">
      <alignment vertical="center"/>
    </xf>
    <xf numFmtId="0" fontId="6" fillId="0" borderId="0">
      <alignment vertical="center"/>
    </xf>
    <xf numFmtId="0" fontId="79" fillId="42" borderId="0" applyNumberFormat="0" applyBorder="0" applyAlignment="0" applyProtection="0">
      <alignment vertical="center"/>
    </xf>
    <xf numFmtId="182" fontId="6" fillId="0" borderId="0" applyFont="0" applyFill="0" applyBorder="0" applyAlignment="0" applyProtection="0">
      <alignment vertical="center"/>
    </xf>
    <xf numFmtId="0" fontId="79" fillId="42" borderId="0" applyNumberFormat="0" applyBorder="0" applyAlignment="0" applyProtection="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79" fillId="42" borderId="0" applyNumberFormat="0" applyBorder="0" applyAlignment="0" applyProtection="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79" fillId="38" borderId="0" applyNumberFormat="0" applyBorder="0" applyAlignment="0" applyProtection="0">
      <alignment vertical="center"/>
    </xf>
    <xf numFmtId="0" fontId="24" fillId="52" borderId="0" applyNumberFormat="0" applyBorder="0" applyAlignment="0" applyProtection="0">
      <alignment vertical="center"/>
    </xf>
    <xf numFmtId="0" fontId="91" fillId="46" borderId="0" applyNumberFormat="0" applyBorder="0" applyAlignment="0" applyProtection="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9" fontId="6" fillId="0" borderId="0" applyFont="0" applyFill="0" applyBorder="0" applyAlignment="0" applyProtection="0">
      <alignment vertical="center"/>
    </xf>
    <xf numFmtId="0" fontId="24" fillId="52" borderId="0" applyNumberFormat="0" applyBorder="0" applyAlignment="0" applyProtection="0">
      <alignment vertical="center"/>
    </xf>
    <xf numFmtId="0" fontId="111" fillId="60"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40"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40" borderId="0" applyNumberFormat="0" applyBorder="0" applyAlignment="0" applyProtection="0">
      <alignment vertical="center"/>
    </xf>
    <xf numFmtId="0" fontId="6" fillId="0" borderId="0">
      <alignment vertical="center"/>
    </xf>
    <xf numFmtId="0" fontId="24" fillId="53" borderId="0" applyNumberFormat="0" applyBorder="0" applyAlignment="0" applyProtection="0">
      <alignment vertical="center"/>
    </xf>
    <xf numFmtId="9" fontId="6" fillId="0" borderId="0" applyFont="0" applyFill="0" applyBorder="0" applyAlignment="0" applyProtection="0">
      <alignment vertical="center"/>
    </xf>
    <xf numFmtId="0" fontId="108" fillId="53" borderId="25" applyNumberFormat="0" applyAlignment="0" applyProtection="0">
      <alignment vertical="center"/>
    </xf>
    <xf numFmtId="0" fontId="24" fillId="40" borderId="0" applyNumberFormat="0" applyBorder="0" applyAlignment="0" applyProtection="0">
      <alignment vertical="center"/>
    </xf>
    <xf numFmtId="0" fontId="6" fillId="0" borderId="0">
      <alignment vertical="center"/>
    </xf>
    <xf numFmtId="0" fontId="84" fillId="0" borderId="7" applyNumberFormat="0" applyFill="0" applyProtection="0">
      <alignment horizontal="left" vertical="center"/>
    </xf>
    <xf numFmtId="0" fontId="24" fillId="53" borderId="0" applyNumberFormat="0" applyBorder="0" applyAlignment="0" applyProtection="0">
      <alignment vertical="center"/>
    </xf>
    <xf numFmtId="0" fontId="108" fillId="53" borderId="25" applyNumberFormat="0" applyAlignment="0" applyProtection="0">
      <alignment vertical="center"/>
    </xf>
    <xf numFmtId="0" fontId="24" fillId="40" borderId="0" applyNumberFormat="0" applyBorder="0" applyAlignment="0" applyProtection="0">
      <alignment vertical="center"/>
    </xf>
    <xf numFmtId="0" fontId="6" fillId="0" borderId="0">
      <alignment vertical="center"/>
    </xf>
    <xf numFmtId="0" fontId="79" fillId="40" borderId="0" applyNumberFormat="0" applyBorder="0" applyAlignment="0" applyProtection="0">
      <alignment vertical="center"/>
    </xf>
    <xf numFmtId="0" fontId="79" fillId="40" borderId="0" applyNumberFormat="0" applyBorder="0" applyAlignment="0" applyProtection="0">
      <alignment vertical="center"/>
    </xf>
    <xf numFmtId="0" fontId="96" fillId="0" borderId="0" applyNumberFormat="0" applyFill="0" applyBorder="0" applyAlignment="0" applyProtection="0">
      <alignment vertical="center"/>
    </xf>
    <xf numFmtId="0" fontId="79" fillId="40" borderId="0" applyNumberFormat="0" applyBorder="0" applyAlignment="0" applyProtection="0">
      <alignment vertical="center"/>
    </xf>
    <xf numFmtId="0" fontId="6" fillId="61" borderId="0" applyNumberFormat="0" applyFont="0" applyBorder="0" applyAlignment="0" applyProtection="0">
      <alignment vertical="center"/>
    </xf>
    <xf numFmtId="0" fontId="79" fillId="38" borderId="0" applyNumberFormat="0" applyBorder="0" applyAlignment="0" applyProtection="0">
      <alignment vertical="center"/>
    </xf>
    <xf numFmtId="0" fontId="79" fillId="41" borderId="0" applyNumberFormat="0" applyBorder="0" applyAlignment="0" applyProtection="0">
      <alignment vertical="center"/>
    </xf>
    <xf numFmtId="0" fontId="79" fillId="38" borderId="0" applyNumberFormat="0" applyBorder="0" applyAlignment="0" applyProtection="0">
      <alignment vertical="center"/>
    </xf>
    <xf numFmtId="0" fontId="110" fillId="0" borderId="0">
      <alignment vertical="center"/>
    </xf>
    <xf numFmtId="0" fontId="79" fillId="38" borderId="0" applyNumberFormat="0" applyBorder="0" applyAlignment="0" applyProtection="0">
      <alignment vertical="center"/>
    </xf>
    <xf numFmtId="0" fontId="77" fillId="0" borderId="18" applyNumberFormat="0" applyFill="0" applyProtection="0">
      <alignment horizontal="left" vertical="center"/>
    </xf>
    <xf numFmtId="0" fontId="79" fillId="38" borderId="0" applyNumberFormat="0" applyBorder="0" applyAlignment="0" applyProtection="0">
      <alignment vertical="center"/>
    </xf>
    <xf numFmtId="0" fontId="93" fillId="0" borderId="22">
      <alignment horizontal="center" vertical="center"/>
    </xf>
    <xf numFmtId="0" fontId="6" fillId="0" borderId="0">
      <alignment vertical="center"/>
    </xf>
    <xf numFmtId="0" fontId="79" fillId="38" borderId="0" applyNumberFormat="0" applyBorder="0" applyAlignment="0" applyProtection="0">
      <alignment vertical="center"/>
    </xf>
    <xf numFmtId="9" fontId="6" fillId="0" borderId="0" applyFont="0" applyFill="0" applyBorder="0" applyAlignment="0" applyProtection="0">
      <alignment vertical="center"/>
    </xf>
    <xf numFmtId="0" fontId="112" fillId="0" borderId="31" applyNumberFormat="0" applyFill="0" applyAlignment="0" applyProtection="0">
      <alignment vertical="center"/>
    </xf>
    <xf numFmtId="0" fontId="79" fillId="38" borderId="0" applyNumberFormat="0" applyBorder="0" applyAlignment="0" applyProtection="0">
      <alignment vertical="center"/>
    </xf>
    <xf numFmtId="0" fontId="90" fillId="0" borderId="21" applyNumberFormat="0" applyFill="0" applyAlignment="0" applyProtection="0">
      <alignment vertical="center"/>
    </xf>
    <xf numFmtId="0" fontId="79" fillId="38" borderId="0" applyNumberFormat="0" applyBorder="0" applyAlignment="0" applyProtection="0">
      <alignment vertical="center"/>
    </xf>
    <xf numFmtId="0" fontId="90" fillId="0" borderId="21" applyNumberFormat="0" applyFill="0" applyAlignment="0" applyProtection="0">
      <alignment vertical="center"/>
    </xf>
    <xf numFmtId="0" fontId="79" fillId="37" borderId="0" applyNumberFormat="0" applyBorder="0" applyAlignment="0" applyProtection="0">
      <alignment vertical="center"/>
    </xf>
    <xf numFmtId="0" fontId="24" fillId="43" borderId="0" applyNumberFormat="0" applyBorder="0" applyAlignment="0" applyProtection="0">
      <alignment vertical="center"/>
    </xf>
    <xf numFmtId="0" fontId="6" fillId="0" borderId="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85" fillId="44" borderId="1" applyNumberFormat="0" applyBorder="0" applyAlignment="0" applyProtection="0">
      <alignment vertical="center"/>
    </xf>
    <xf numFmtId="0" fontId="24" fillId="52" borderId="0" applyNumberFormat="0" applyBorder="0" applyAlignment="0" applyProtection="0">
      <alignment vertical="center"/>
    </xf>
    <xf numFmtId="0" fontId="79" fillId="48" borderId="0" applyNumberFormat="0" applyBorder="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83" fillId="39" borderId="0" applyNumberFormat="0" applyBorder="0" applyAlignment="0" applyProtection="0">
      <alignment vertical="center"/>
    </xf>
    <xf numFmtId="0" fontId="79" fillId="48" borderId="0" applyNumberFormat="0" applyBorder="0" applyAlignment="0" applyProtection="0">
      <alignment vertical="center"/>
    </xf>
    <xf numFmtId="0" fontId="6" fillId="0" borderId="0">
      <alignment vertical="center"/>
    </xf>
    <xf numFmtId="0" fontId="83" fillId="39" borderId="0" applyNumberFormat="0" applyBorder="0" applyAlignment="0" applyProtection="0">
      <alignment vertical="center"/>
    </xf>
    <xf numFmtId="0" fontId="79" fillId="37" borderId="0" applyNumberFormat="0" applyBorder="0" applyAlignment="0" applyProtection="0">
      <alignment vertical="center"/>
    </xf>
    <xf numFmtId="0" fontId="113" fillId="53" borderId="32">
      <alignment horizontal="left" vertical="center"/>
      <protection locked="0" hidden="1"/>
    </xf>
    <xf numFmtId="0" fontId="79" fillId="37" borderId="0" applyNumberFormat="0" applyBorder="0" applyAlignment="0" applyProtection="0">
      <alignment vertical="center"/>
    </xf>
    <xf numFmtId="0" fontId="113" fillId="53" borderId="32">
      <alignment horizontal="left" vertical="center"/>
      <protection locked="0" hidden="1"/>
    </xf>
    <xf numFmtId="0" fontId="102" fillId="0" borderId="26" applyNumberFormat="0" applyFill="0" applyAlignment="0" applyProtection="0">
      <alignment vertical="center"/>
    </xf>
    <xf numFmtId="0" fontId="79" fillId="37" borderId="0" applyNumberFormat="0" applyBorder="0" applyAlignment="0" applyProtection="0">
      <alignment vertical="center"/>
    </xf>
    <xf numFmtId="183" fontId="6" fillId="0" borderId="0" applyFont="0" applyFill="0" applyBorder="0" applyAlignment="0" applyProtection="0">
      <alignment vertical="center"/>
    </xf>
    <xf numFmtId="0" fontId="92" fillId="0" borderId="27" applyNumberFormat="0" applyFill="0" applyAlignment="0" applyProtection="0">
      <alignment vertical="center"/>
    </xf>
    <xf numFmtId="0" fontId="80" fillId="0" borderId="33" applyNumberFormat="0" applyFill="0" applyAlignment="0" applyProtection="0">
      <alignment vertical="center"/>
    </xf>
    <xf numFmtId="0" fontId="79" fillId="37" borderId="0" applyNumberFormat="0" applyBorder="0" applyAlignment="0" applyProtection="0">
      <alignment vertical="center"/>
    </xf>
    <xf numFmtId="0" fontId="91" fillId="49" borderId="0" applyNumberFormat="0" applyBorder="0" applyAlignment="0" applyProtection="0">
      <alignment vertical="center"/>
    </xf>
    <xf numFmtId="0" fontId="80" fillId="0" borderId="33" applyNumberFormat="0" applyFill="0" applyAlignment="0" applyProtection="0">
      <alignment vertical="center"/>
    </xf>
    <xf numFmtId="0" fontId="79" fillId="37" borderId="0" applyNumberFormat="0" applyBorder="0" applyAlignment="0" applyProtection="0">
      <alignment vertical="center"/>
    </xf>
    <xf numFmtId="0" fontId="91" fillId="49" borderId="0" applyNumberFormat="0" applyBorder="0" applyAlignment="0" applyProtection="0">
      <alignment vertical="center"/>
    </xf>
    <xf numFmtId="0" fontId="80" fillId="0" borderId="19" applyNumberFormat="0" applyFill="0" applyAlignment="0" applyProtection="0">
      <alignment vertical="center"/>
    </xf>
    <xf numFmtId="0" fontId="79" fillId="37" borderId="0" applyNumberFormat="0" applyBorder="0" applyAlignment="0" applyProtection="0">
      <alignment vertical="center"/>
    </xf>
    <xf numFmtId="0" fontId="90" fillId="0" borderId="21" applyNumberFormat="0" applyFill="0" applyAlignment="0" applyProtection="0">
      <alignment vertical="center"/>
    </xf>
    <xf numFmtId="0" fontId="80" fillId="0" borderId="19" applyNumberFormat="0" applyFill="0" applyAlignment="0" applyProtection="0">
      <alignment vertical="center"/>
    </xf>
    <xf numFmtId="0" fontId="79" fillId="37" borderId="0" applyNumberFormat="0" applyBorder="0" applyAlignment="0" applyProtection="0">
      <alignment vertical="center"/>
    </xf>
    <xf numFmtId="9" fontId="6" fillId="0" borderId="0" applyFont="0" applyFill="0" applyBorder="0" applyAlignment="0" applyProtection="0">
      <alignment vertical="center"/>
    </xf>
    <xf numFmtId="0" fontId="90" fillId="0" borderId="21" applyNumberFormat="0" applyFill="0" applyAlignment="0" applyProtection="0">
      <alignment vertical="center"/>
    </xf>
    <xf numFmtId="0" fontId="24" fillId="44" borderId="0" applyNumberFormat="0" applyBorder="0" applyAlignment="0" applyProtection="0">
      <alignment vertical="center"/>
    </xf>
    <xf numFmtId="0" fontId="24" fillId="53" borderId="0" applyNumberFormat="0" applyBorder="0" applyAlignment="0" applyProtection="0">
      <alignment vertical="center"/>
    </xf>
    <xf numFmtId="0" fontId="92" fillId="0" borderId="27" applyNumberFormat="0" applyFill="0" applyAlignment="0" applyProtection="0">
      <alignment vertical="center"/>
    </xf>
    <xf numFmtId="0" fontId="24" fillId="53" borderId="0" applyNumberFormat="0" applyBorder="0" applyAlignment="0" applyProtection="0">
      <alignment vertical="center"/>
    </xf>
    <xf numFmtId="0" fontId="93" fillId="0" borderId="0" applyNumberFormat="0" applyFill="0" applyBorder="0" applyAlignment="0" applyProtection="0">
      <alignment vertical="center"/>
    </xf>
    <xf numFmtId="0" fontId="6" fillId="0" borderId="0">
      <alignment vertical="center"/>
    </xf>
    <xf numFmtId="0" fontId="6" fillId="0" borderId="0">
      <alignment vertical="center"/>
    </xf>
    <xf numFmtId="0" fontId="79" fillId="53" borderId="0" applyNumberFormat="0" applyBorder="0" applyAlignment="0" applyProtection="0">
      <alignment vertical="center"/>
    </xf>
    <xf numFmtId="0" fontId="79" fillId="53" borderId="0" applyNumberFormat="0" applyBorder="0" applyAlignment="0" applyProtection="0">
      <alignment vertical="center"/>
    </xf>
    <xf numFmtId="0" fontId="79" fillId="41" borderId="0" applyNumberFormat="0" applyBorder="0" applyAlignment="0" applyProtection="0">
      <alignment vertical="center"/>
    </xf>
    <xf numFmtId="0" fontId="90" fillId="0" borderId="21" applyNumberFormat="0" applyFill="0" applyAlignment="0" applyProtection="0">
      <alignment vertical="center"/>
    </xf>
    <xf numFmtId="184" fontId="6" fillId="0" borderId="0" applyFont="0" applyFill="0" applyBorder="0" applyAlignment="0" applyProtection="0">
      <alignment vertical="center"/>
    </xf>
    <xf numFmtId="9" fontId="6" fillId="0" borderId="0" applyFont="0" applyFill="0" applyBorder="0" applyAlignment="0" applyProtection="0">
      <alignment vertical="center"/>
    </xf>
    <xf numFmtId="185" fontId="6" fillId="0" borderId="0" applyFont="0" applyFill="0" applyBorder="0" applyAlignment="0" applyProtection="0">
      <alignment vertical="center"/>
    </xf>
    <xf numFmtId="0" fontId="114" fillId="0" borderId="0" applyNumberFormat="0" applyFill="0" applyBorder="0" applyAlignment="0" applyProtection="0">
      <alignment vertical="center"/>
    </xf>
    <xf numFmtId="0" fontId="92" fillId="0" borderId="27" applyNumberFormat="0" applyFill="0" applyAlignment="0" applyProtection="0">
      <alignment vertical="center"/>
    </xf>
    <xf numFmtId="186" fontId="110" fillId="0" borderId="0">
      <alignment vertical="center"/>
    </xf>
    <xf numFmtId="0" fontId="102" fillId="0" borderId="26" applyNumberFormat="0" applyFill="0" applyAlignment="0" applyProtection="0">
      <alignment vertical="center"/>
    </xf>
    <xf numFmtId="0" fontId="6" fillId="0" borderId="0">
      <alignment vertical="center"/>
    </xf>
    <xf numFmtId="0" fontId="83" fillId="39" borderId="0" applyNumberFormat="0" applyBorder="0" applyAlignment="0" applyProtection="0">
      <alignment vertical="center"/>
    </xf>
    <xf numFmtId="15" fontId="106" fillId="0" borderId="0">
      <alignment vertical="center"/>
    </xf>
    <xf numFmtId="0" fontId="109" fillId="0" borderId="0">
      <alignment vertical="center"/>
    </xf>
    <xf numFmtId="15" fontId="106" fillId="0" borderId="0">
      <alignment vertical="center"/>
    </xf>
    <xf numFmtId="187" fontId="110" fillId="0" borderId="0">
      <alignment vertical="center"/>
    </xf>
    <xf numFmtId="0" fontId="101" fillId="49" borderId="0" applyNumberFormat="0" applyBorder="0" applyAlignment="0" applyProtection="0">
      <alignment vertical="center"/>
    </xf>
    <xf numFmtId="0" fontId="85" fillId="40" borderId="0" applyNumberFormat="0" applyBorder="0" applyAlignment="0" applyProtection="0">
      <alignment vertical="center"/>
    </xf>
    <xf numFmtId="0" fontId="6" fillId="0" borderId="0">
      <alignment vertical="center"/>
    </xf>
    <xf numFmtId="0" fontId="6" fillId="0" borderId="0">
      <alignment vertical="center"/>
    </xf>
    <xf numFmtId="9" fontId="6" fillId="0" borderId="0" applyFont="0" applyFill="0" applyBorder="0" applyAlignment="0" applyProtection="0">
      <alignment vertical="center"/>
    </xf>
    <xf numFmtId="0" fontId="115" fillId="0" borderId="34" applyNumberFormat="0" applyFill="0" applyAlignment="0" applyProtection="0">
      <alignment vertical="center"/>
    </xf>
    <xf numFmtId="0" fontId="78" fillId="38" borderId="0" applyNumberFormat="0" applyBorder="0" applyAlignment="0" applyProtection="0">
      <alignment vertical="center"/>
    </xf>
    <xf numFmtId="0" fontId="105" fillId="0" borderId="30" applyNumberFormat="0" applyAlignment="0" applyProtection="0">
      <alignment horizontal="left" vertical="center"/>
    </xf>
    <xf numFmtId="0" fontId="105" fillId="0" borderId="8">
      <alignment horizontal="left" vertical="center"/>
    </xf>
    <xf numFmtId="0" fontId="105" fillId="0" borderId="8">
      <alignment horizontal="left" vertical="center"/>
    </xf>
    <xf numFmtId="43" fontId="0" fillId="0" borderId="0" applyFont="0" applyFill="0" applyBorder="0" applyAlignment="0" applyProtection="0">
      <alignment vertical="center"/>
    </xf>
    <xf numFmtId="0" fontId="85" fillId="44" borderId="1" applyNumberFormat="0" applyBorder="0" applyAlignment="0" applyProtection="0">
      <alignment vertical="center"/>
    </xf>
    <xf numFmtId="43" fontId="0" fillId="0" borderId="0" applyFont="0" applyFill="0" applyBorder="0" applyAlignment="0" applyProtection="0">
      <alignment vertical="center"/>
    </xf>
    <xf numFmtId="0" fontId="85" fillId="44" borderId="1" applyNumberFormat="0" applyBorder="0" applyAlignment="0" applyProtection="0">
      <alignment vertical="center"/>
    </xf>
    <xf numFmtId="0" fontId="85" fillId="44" borderId="1" applyNumberFormat="0" applyBorder="0" applyAlignment="0" applyProtection="0">
      <alignment vertical="center"/>
    </xf>
    <xf numFmtId="0" fontId="85" fillId="44" borderId="1" applyNumberFormat="0" applyBorder="0" applyAlignment="0" applyProtection="0">
      <alignment vertical="center"/>
    </xf>
    <xf numFmtId="0" fontId="6" fillId="0" borderId="0">
      <alignment vertical="center"/>
    </xf>
    <xf numFmtId="0" fontId="85" fillId="44" borderId="1" applyNumberFormat="0" applyBorder="0" applyAlignment="0" applyProtection="0">
      <alignment vertical="center"/>
    </xf>
    <xf numFmtId="0" fontId="85" fillId="44" borderId="1" applyNumberFormat="0" applyBorder="0" applyAlignment="0" applyProtection="0">
      <alignment vertical="center"/>
    </xf>
    <xf numFmtId="188" fontId="116" fillId="62" borderId="0">
      <alignment vertical="center"/>
    </xf>
    <xf numFmtId="0" fontId="6" fillId="0" borderId="0">
      <alignment vertical="center"/>
    </xf>
    <xf numFmtId="0" fontId="78" fillId="63" borderId="0" applyNumberFormat="0" applyBorder="0" applyAlignment="0" applyProtection="0">
      <alignment vertical="center"/>
    </xf>
    <xf numFmtId="188" fontId="117" fillId="64" borderId="0">
      <alignment vertical="center"/>
    </xf>
    <xf numFmtId="38" fontId="6" fillId="0" borderId="0" applyFont="0" applyFill="0" applyBorder="0" applyAlignment="0" applyProtection="0">
      <alignment vertical="center"/>
    </xf>
    <xf numFmtId="0" fontId="96" fillId="0" borderId="0" applyNumberFormat="0" applyFill="0" applyBorder="0" applyAlignment="0" applyProtection="0">
      <alignment vertical="center"/>
    </xf>
    <xf numFmtId="0" fontId="6" fillId="0" borderId="0">
      <alignment vertical="center"/>
    </xf>
    <xf numFmtId="40" fontId="6" fillId="0" borderId="0" applyFont="0" applyFill="0" applyBorder="0" applyAlignment="0" applyProtection="0">
      <alignment vertical="center"/>
    </xf>
    <xf numFmtId="0" fontId="77" fillId="0" borderId="18" applyNumberFormat="0" applyFill="0" applyProtection="0">
      <alignment horizontal="center" vertical="center"/>
    </xf>
    <xf numFmtId="0" fontId="6" fillId="0" borderId="0">
      <alignment vertical="center"/>
    </xf>
    <xf numFmtId="43" fontId="0" fillId="0" borderId="0" applyFont="0" applyFill="0" applyBorder="0" applyAlignment="0" applyProtection="0">
      <alignment vertical="center"/>
    </xf>
    <xf numFmtId="177" fontId="6" fillId="0" borderId="0" applyFont="0" applyFill="0" applyBorder="0" applyAlignment="0" applyProtection="0">
      <alignment vertical="center"/>
    </xf>
    <xf numFmtId="189" fontId="6" fillId="0" borderId="0" applyFont="0" applyFill="0" applyBorder="0" applyAlignment="0" applyProtection="0">
      <alignment vertical="center"/>
    </xf>
    <xf numFmtId="40" fontId="118" fillId="57" borderId="32">
      <alignment horizontal="centerContinuous" vertical="center"/>
    </xf>
    <xf numFmtId="1" fontId="84" fillId="0" borderId="18" applyFill="0" applyProtection="0">
      <alignment horizontal="center" vertical="center"/>
    </xf>
    <xf numFmtId="0" fontId="90" fillId="0" borderId="21" applyNumberFormat="0" applyFill="0" applyAlignment="0" applyProtection="0">
      <alignment vertical="center"/>
    </xf>
    <xf numFmtId="1" fontId="84" fillId="0" borderId="18" applyFill="0" applyProtection="0">
      <alignment horizontal="center" vertical="center"/>
    </xf>
    <xf numFmtId="40" fontId="118" fillId="57" borderId="32">
      <alignment horizontal="centerContinuous" vertical="center"/>
    </xf>
    <xf numFmtId="37" fontId="119" fillId="0" borderId="0">
      <alignment vertical="center"/>
    </xf>
    <xf numFmtId="0" fontId="93" fillId="0" borderId="22">
      <alignment horizontal="center" vertical="center"/>
    </xf>
    <xf numFmtId="9" fontId="6" fillId="0" borderId="0" applyFont="0" applyFill="0" applyBorder="0" applyAlignment="0" applyProtection="0">
      <alignment vertical="center"/>
    </xf>
    <xf numFmtId="37" fontId="119" fillId="0" borderId="0">
      <alignment vertical="center"/>
    </xf>
    <xf numFmtId="0" fontId="93" fillId="0" borderId="22">
      <alignment horizontal="center" vertical="center"/>
    </xf>
    <xf numFmtId="37" fontId="119" fillId="0" borderId="0">
      <alignment vertical="center"/>
    </xf>
    <xf numFmtId="0" fontId="93" fillId="0" borderId="22">
      <alignment horizontal="center" vertical="center"/>
    </xf>
    <xf numFmtId="0" fontId="0" fillId="0" borderId="0">
      <alignment vertical="center"/>
    </xf>
    <xf numFmtId="37" fontId="119" fillId="0" borderId="0">
      <alignment vertical="center"/>
    </xf>
    <xf numFmtId="0" fontId="93" fillId="0" borderId="22">
      <alignment horizontal="center" vertical="center"/>
    </xf>
    <xf numFmtId="9" fontId="6" fillId="0" borderId="0" applyFont="0" applyFill="0" applyBorder="0" applyAlignment="0" applyProtection="0">
      <alignment vertical="center"/>
    </xf>
    <xf numFmtId="190" fontId="84" fillId="0" borderId="0">
      <alignment vertical="center"/>
    </xf>
    <xf numFmtId="0" fontId="99" fillId="0" borderId="0">
      <alignment vertical="center"/>
    </xf>
    <xf numFmtId="9" fontId="6" fillId="0" borderId="0" applyFont="0" applyFill="0" applyBorder="0" applyAlignment="0" applyProtection="0">
      <alignment vertical="center"/>
    </xf>
    <xf numFmtId="14" fontId="82" fillId="0" borderId="0">
      <alignment horizontal="center" vertical="center" wrapText="1"/>
      <protection locked="0"/>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108" fillId="53" borderId="25" applyNumberFormat="0" applyAlignment="0" applyProtection="0">
      <alignment vertical="center"/>
    </xf>
    <xf numFmtId="10" fontId="6" fillId="0" borderId="0" applyFont="0" applyFill="0" applyBorder="0" applyAlignment="0" applyProtection="0">
      <alignment vertical="center"/>
    </xf>
    <xf numFmtId="0" fontId="0" fillId="0" borderId="0">
      <alignment vertical="center"/>
    </xf>
    <xf numFmtId="0" fontId="6" fillId="0" borderId="0">
      <alignment vertical="center"/>
    </xf>
    <xf numFmtId="0" fontId="107" fillId="59" borderId="29">
      <alignment vertical="center"/>
      <protection locked="0"/>
    </xf>
    <xf numFmtId="9" fontId="6" fillId="0" borderId="0" applyFont="0" applyFill="0" applyBorder="0" applyAlignment="0" applyProtection="0">
      <alignment vertical="center"/>
    </xf>
    <xf numFmtId="191" fontId="6" fillId="0" borderId="0" applyFont="0" applyFill="0" applyProtection="0">
      <alignment vertical="center"/>
    </xf>
    <xf numFmtId="0" fontId="6" fillId="0" borderId="0">
      <alignment vertical="center"/>
    </xf>
    <xf numFmtId="0" fontId="89" fillId="0" borderId="0" applyNumberFormat="0" applyFill="0" applyBorder="0" applyAlignment="0" applyProtection="0">
      <alignment vertical="center"/>
    </xf>
    <xf numFmtId="9" fontId="6" fillId="0" borderId="0" applyFont="0" applyFill="0" applyBorder="0" applyAlignment="0" applyProtection="0">
      <alignment vertical="center"/>
    </xf>
    <xf numFmtId="0" fontId="120" fillId="0" borderId="0" applyNumberFormat="0" applyFill="0" applyBorder="0" applyAlignment="0" applyProtection="0">
      <alignment vertical="center"/>
    </xf>
    <xf numFmtId="0" fontId="78" fillId="65" borderId="0" applyNumberFormat="0" applyBorder="0" applyAlignment="0" applyProtection="0">
      <alignment vertical="center"/>
    </xf>
    <xf numFmtId="0" fontId="6" fillId="0" borderId="0" applyNumberFormat="0" applyFont="0" applyFill="0" applyBorder="0" applyAlignment="0" applyProtection="0">
      <alignment horizontal="left" vertical="center"/>
    </xf>
    <xf numFmtId="15" fontId="6" fillId="0" borderId="0" applyFont="0" applyFill="0" applyBorder="0" applyAlignment="0" applyProtection="0">
      <alignment vertical="center"/>
    </xf>
    <xf numFmtId="0" fontId="93" fillId="0" borderId="22">
      <alignment horizontal="center" vertical="center"/>
    </xf>
    <xf numFmtId="0" fontId="84" fillId="0" borderId="7" applyNumberFormat="0" applyFill="0" applyProtection="0">
      <alignment horizontal="right" vertical="center"/>
    </xf>
    <xf numFmtId="15" fontId="6" fillId="0" borderId="0" applyFont="0" applyFill="0" applyBorder="0" applyAlignment="0" applyProtection="0">
      <alignment vertical="center"/>
    </xf>
    <xf numFmtId="0" fontId="84" fillId="0" borderId="7" applyNumberFormat="0" applyFill="0" applyProtection="0">
      <alignment horizontal="right" vertical="center"/>
    </xf>
    <xf numFmtId="4" fontId="6" fillId="0" borderId="0" applyFont="0" applyFill="0" applyBorder="0" applyAlignment="0" applyProtection="0">
      <alignment vertical="center"/>
    </xf>
    <xf numFmtId="0" fontId="92" fillId="0" borderId="0" applyNumberFormat="0" applyFill="0" applyBorder="0" applyAlignment="0" applyProtection="0">
      <alignment vertical="center"/>
    </xf>
    <xf numFmtId="4" fontId="6" fillId="0" borderId="0" applyFont="0" applyFill="0" applyBorder="0" applyAlignment="0" applyProtection="0">
      <alignment vertical="center"/>
    </xf>
    <xf numFmtId="0" fontId="6" fillId="0" borderId="0">
      <alignment vertical="center"/>
    </xf>
    <xf numFmtId="0" fontId="84" fillId="0" borderId="7" applyNumberFormat="0" applyFill="0" applyProtection="0">
      <alignment horizontal="right" vertical="center"/>
    </xf>
    <xf numFmtId="0" fontId="0" fillId="0" borderId="0">
      <alignment vertical="center"/>
    </xf>
    <xf numFmtId="0" fontId="93" fillId="0" borderId="22">
      <alignment horizontal="center" vertical="center"/>
    </xf>
    <xf numFmtId="0" fontId="93" fillId="0" borderId="22">
      <alignment horizontal="center" vertical="center"/>
    </xf>
    <xf numFmtId="0" fontId="0" fillId="0" borderId="0">
      <alignment vertical="center"/>
    </xf>
    <xf numFmtId="0" fontId="93" fillId="0" borderId="22">
      <alignment horizontal="center" vertical="center"/>
    </xf>
    <xf numFmtId="0" fontId="93" fillId="0" borderId="22">
      <alignment horizontal="center" vertical="center"/>
    </xf>
    <xf numFmtId="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61" borderId="0" applyNumberFormat="0" applyFont="0" applyBorder="0" applyAlignment="0" applyProtection="0">
      <alignment vertical="center"/>
    </xf>
    <xf numFmtId="0" fontId="6" fillId="0" borderId="0">
      <alignment vertical="center"/>
    </xf>
    <xf numFmtId="0" fontId="108" fillId="53" borderId="25" applyNumberFormat="0" applyAlignment="0" applyProtection="0">
      <alignment vertical="center"/>
    </xf>
    <xf numFmtId="0" fontId="107" fillId="59" borderId="29">
      <alignment vertical="center"/>
      <protection locked="0"/>
    </xf>
    <xf numFmtId="0" fontId="121" fillId="0" borderId="0">
      <alignment vertical="center"/>
    </xf>
    <xf numFmtId="0" fontId="78" fillId="55" borderId="0" applyNumberFormat="0" applyBorder="0" applyAlignment="0" applyProtection="0">
      <alignment vertical="center"/>
    </xf>
    <xf numFmtId="0" fontId="107" fillId="59" borderId="29">
      <alignment vertical="center"/>
      <protection locked="0"/>
    </xf>
    <xf numFmtId="0" fontId="107" fillId="59" borderId="29">
      <alignment vertical="center"/>
      <protection locked="0"/>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43" fontId="0" fillId="0" borderId="0" applyFont="0" applyFill="0" applyBorder="0" applyAlignment="0" applyProtection="0">
      <alignment vertical="center"/>
    </xf>
    <xf numFmtId="9" fontId="6" fillId="0" borderId="0" applyFont="0" applyFill="0" applyBorder="0" applyAlignment="0" applyProtection="0">
      <alignment vertical="center"/>
    </xf>
    <xf numFmtId="0" fontId="89" fillId="0" borderId="0" applyNumberFormat="0" applyFill="0" applyBorder="0" applyAlignment="0" applyProtection="0">
      <alignment vertical="center"/>
    </xf>
    <xf numFmtId="9" fontId="6" fillId="0" borderId="0" applyFont="0" applyFill="0" applyBorder="0" applyAlignment="0" applyProtection="0">
      <alignment vertical="center"/>
    </xf>
    <xf numFmtId="0" fontId="122" fillId="0" borderId="0" applyNumberFormat="0" applyFill="0" applyBorder="0" applyAlignment="0" applyProtection="0">
      <alignment vertical="center"/>
    </xf>
    <xf numFmtId="178" fontId="0" fillId="0" borderId="0" applyFon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0" fontId="91" fillId="46" borderId="0" applyNumberFormat="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pplyProtection="0"/>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0" fillId="0" borderId="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15" fillId="0" borderId="34"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02" fillId="0" borderId="26"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84" fillId="0" borderId="7" applyNumberFormat="0" applyFill="0" applyProtection="0">
      <alignment horizontal="right" vertical="center"/>
    </xf>
    <xf numFmtId="9" fontId="6" fillId="0" borderId="0" applyFont="0" applyFill="0" applyBorder="0" applyAlignment="0" applyProtection="0">
      <alignment vertical="center"/>
    </xf>
    <xf numFmtId="0" fontId="112" fillId="0" borderId="31" applyNumberFormat="0" applyFill="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122" fillId="0" borderId="35" applyNumberFormat="0" applyFill="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120" fillId="0" borderId="0" applyNumberFormat="0" applyFill="0" applyBorder="0" applyAlignment="0" applyProtection="0">
      <alignment vertical="center"/>
    </xf>
    <xf numFmtId="0" fontId="89"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9" fontId="6" fillId="0" borderId="0" applyFont="0" applyFill="0" applyBorder="0" applyAlignment="0" applyProtection="0">
      <alignment vertical="center"/>
    </xf>
    <xf numFmtId="0" fontId="96" fillId="0" borderId="0" applyNumberFormat="0" applyFill="0" applyBorder="0" applyAlignment="0" applyProtection="0">
      <alignment vertical="center"/>
    </xf>
    <xf numFmtId="192" fontId="6" fillId="0" borderId="0" applyFont="0" applyFill="0" applyBorder="0" applyAlignment="0" applyProtection="0">
      <alignment vertical="center"/>
    </xf>
    <xf numFmtId="0" fontId="123" fillId="0" borderId="7" applyNumberFormat="0" applyFill="0" applyProtection="0">
      <alignment horizontal="center" vertical="center"/>
    </xf>
    <xf numFmtId="0" fontId="84" fillId="0" borderId="7" applyNumberFormat="0" applyFill="0" applyProtection="0">
      <alignment horizontal="right" vertical="center"/>
    </xf>
    <xf numFmtId="0" fontId="84" fillId="0" borderId="7" applyNumberFormat="0" applyFill="0" applyProtection="0">
      <alignment horizontal="right" vertical="center"/>
    </xf>
    <xf numFmtId="0" fontId="90" fillId="0" borderId="21" applyNumberFormat="0" applyFill="0" applyAlignment="0" applyProtection="0">
      <alignment vertical="center"/>
    </xf>
    <xf numFmtId="0" fontId="90" fillId="0" borderId="21" applyNumberFormat="0" applyFill="0" applyAlignment="0" applyProtection="0">
      <alignment vertical="center"/>
    </xf>
    <xf numFmtId="0" fontId="102" fillId="0" borderId="26" applyNumberFormat="0" applyFill="0" applyAlignment="0" applyProtection="0">
      <alignment vertical="center"/>
    </xf>
    <xf numFmtId="0" fontId="90" fillId="0" borderId="21"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92" fillId="0" borderId="27" applyNumberFormat="0" applyFill="0" applyAlignment="0" applyProtection="0">
      <alignment vertical="center"/>
    </xf>
    <xf numFmtId="0" fontId="83" fillId="39" borderId="0" applyNumberFormat="0" applyBorder="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6" fillId="0" borderId="0">
      <alignment vertical="center"/>
    </xf>
    <xf numFmtId="0" fontId="6" fillId="0" borderId="0"/>
    <xf numFmtId="0" fontId="122" fillId="0" borderId="35" applyNumberFormat="0" applyFill="0" applyAlignment="0" applyProtection="0">
      <alignment vertical="center"/>
    </xf>
    <xf numFmtId="0" fontId="83" fillId="39" borderId="0" applyNumberFormat="0" applyBorder="0" applyAlignment="0" applyProtection="0">
      <alignment vertical="center"/>
    </xf>
    <xf numFmtId="0" fontId="92" fillId="0" borderId="27" applyNumberFormat="0" applyFill="0" applyAlignment="0" applyProtection="0">
      <alignment vertical="center"/>
    </xf>
    <xf numFmtId="0" fontId="83" fillId="39" borderId="0" applyNumberFormat="0" applyBorder="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84" fillId="0" borderId="7" applyNumberFormat="0" applyFill="0" applyProtection="0">
      <alignment horizontal="lef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92" fillId="0" borderId="0" applyNumberFormat="0" applyFill="0" applyBorder="0" applyAlignment="0" applyProtection="0">
      <alignmen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104" fillId="0" borderId="1">
      <alignment horizontal="left" vertical="center"/>
    </xf>
    <xf numFmtId="0" fontId="92" fillId="0" borderId="27" applyNumberFormat="0" applyFill="0" applyAlignment="0" applyProtection="0">
      <alignment vertical="center"/>
    </xf>
    <xf numFmtId="0" fontId="92" fillId="0" borderId="27" applyNumberFormat="0" applyFill="0" applyAlignment="0" applyProtection="0">
      <alignment vertical="center"/>
    </xf>
    <xf numFmtId="0" fontId="6" fillId="0" borderId="0">
      <alignment vertical="center"/>
    </xf>
    <xf numFmtId="0" fontId="92" fillId="0" borderId="27" applyNumberFormat="0" applyFill="0" applyAlignment="0" applyProtection="0">
      <alignment vertical="center"/>
    </xf>
    <xf numFmtId="1" fontId="84" fillId="0" borderId="18" applyFill="0" applyProtection="0">
      <alignment horizontal="center" vertical="center"/>
    </xf>
    <xf numFmtId="0" fontId="6" fillId="0" borderId="0">
      <alignment vertical="center"/>
    </xf>
    <xf numFmtId="0" fontId="122" fillId="0" borderId="0" applyNumberFormat="0" applyFill="0" applyBorder="0" applyAlignment="0" applyProtection="0">
      <alignment vertical="center"/>
    </xf>
    <xf numFmtId="178"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1" fillId="49" borderId="0" applyNumberFormat="0" applyBorder="0" applyAlignment="0" applyProtection="0">
      <alignment vertical="center"/>
    </xf>
    <xf numFmtId="0" fontId="0" fillId="0" borderId="0">
      <alignment vertical="center"/>
    </xf>
    <xf numFmtId="0" fontId="92" fillId="0" borderId="0" applyNumberFormat="0" applyFill="0" applyBorder="0" applyAlignment="0" applyProtection="0">
      <alignment vertical="center"/>
    </xf>
    <xf numFmtId="43" fontId="0" fillId="0" borderId="0" applyFon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0" fillId="0" borderId="0">
      <alignment vertical="center"/>
    </xf>
    <xf numFmtId="0" fontId="96" fillId="0" borderId="0" applyNumberFormat="0" applyFill="0" applyBorder="0" applyAlignment="0" applyProtection="0">
      <alignment vertical="center"/>
    </xf>
    <xf numFmtId="0" fontId="0" fillId="0" borderId="0">
      <alignment vertical="center"/>
    </xf>
    <xf numFmtId="0" fontId="108" fillId="53" borderId="25" applyNumberFormat="0" applyAlignment="0" applyProtection="0">
      <alignment vertical="center"/>
    </xf>
    <xf numFmtId="0" fontId="96" fillId="0" borderId="0" applyNumberFormat="0" applyFill="0" applyBorder="0" applyAlignment="0" applyProtection="0">
      <alignment vertical="center"/>
    </xf>
    <xf numFmtId="0" fontId="123" fillId="0" borderId="7" applyNumberFormat="0" applyFill="0" applyProtection="0">
      <alignment horizontal="center" vertical="center"/>
    </xf>
    <xf numFmtId="0" fontId="6" fillId="0" borderId="0">
      <alignment vertical="center"/>
    </xf>
    <xf numFmtId="0" fontId="123" fillId="0" borderId="7" applyNumberFormat="0" applyFill="0" applyProtection="0">
      <alignment horizontal="center" vertical="center"/>
    </xf>
    <xf numFmtId="0" fontId="83" fillId="43"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91" fillId="46" borderId="0" applyNumberFormat="0" applyBorder="0" applyAlignment="0" applyProtection="0">
      <alignment vertical="center"/>
    </xf>
    <xf numFmtId="0" fontId="123" fillId="0" borderId="7" applyNumberFormat="0" applyFill="0" applyProtection="0">
      <alignment horizontal="center" vertical="center"/>
    </xf>
    <xf numFmtId="0" fontId="123" fillId="0" borderId="7"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77" fillId="0" borderId="18" applyNumberFormat="0" applyFill="0" applyProtection="0">
      <alignment horizontal="center" vertical="center"/>
    </xf>
    <xf numFmtId="0" fontId="6" fillId="0" borderId="0">
      <alignment vertical="center"/>
    </xf>
    <xf numFmtId="0" fontId="77" fillId="0" borderId="18" applyNumberFormat="0" applyFill="0" applyProtection="0">
      <alignment horizontal="center" vertical="center"/>
    </xf>
    <xf numFmtId="0" fontId="6" fillId="0" borderId="0">
      <alignment vertical="center"/>
    </xf>
    <xf numFmtId="0" fontId="6" fillId="0" borderId="0">
      <alignment vertical="center"/>
    </xf>
    <xf numFmtId="0" fontId="77" fillId="0" borderId="18" applyNumberFormat="0" applyFill="0" applyProtection="0">
      <alignment horizontal="center" vertical="center"/>
    </xf>
    <xf numFmtId="0" fontId="6" fillId="0" borderId="0">
      <alignment vertical="center"/>
    </xf>
    <xf numFmtId="0" fontId="77" fillId="0" borderId="18" applyNumberFormat="0" applyFill="0" applyProtection="0">
      <alignment horizontal="center" vertical="center"/>
    </xf>
    <xf numFmtId="0" fontId="6" fillId="0" borderId="0">
      <alignment vertical="center"/>
    </xf>
    <xf numFmtId="0" fontId="77" fillId="0" borderId="18" applyNumberFormat="0" applyFill="0" applyProtection="0">
      <alignment horizontal="center" vertical="center"/>
    </xf>
    <xf numFmtId="0" fontId="6" fillId="0" borderId="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89"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103" fillId="0" borderId="0" applyNumberFormat="0" applyFill="0" applyBorder="0" applyAlignment="0" applyProtection="0">
      <alignment vertical="center"/>
    </xf>
    <xf numFmtId="0" fontId="91" fillId="46" borderId="0" applyNumberFormat="0" applyBorder="0" applyAlignment="0" applyProtection="0">
      <alignment vertical="center"/>
    </xf>
    <xf numFmtId="0" fontId="91" fillId="49"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91" fillId="46" borderId="0" applyNumberFormat="0" applyBorder="0" applyAlignment="0" applyProtection="0">
      <alignment vertical="center"/>
    </xf>
    <xf numFmtId="0" fontId="101" fillId="49" borderId="0" applyNumberFormat="0" applyBorder="0" applyAlignment="0" applyProtection="0">
      <alignment vertical="center"/>
    </xf>
    <xf numFmtId="0" fontId="91" fillId="46" borderId="0" applyNumberFormat="0" applyBorder="0" applyAlignment="0" applyProtection="0">
      <alignment vertical="center"/>
    </xf>
    <xf numFmtId="0" fontId="6" fillId="0" borderId="0">
      <alignment vertical="center"/>
    </xf>
    <xf numFmtId="0" fontId="101" fillId="49" borderId="0" applyNumberFormat="0" applyBorder="0" applyAlignment="0" applyProtection="0">
      <alignment vertical="center"/>
    </xf>
    <xf numFmtId="0" fontId="10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91" fillId="49" borderId="0" applyNumberFormat="0" applyBorder="0" applyAlignment="0" applyProtection="0">
      <alignment vertical="center"/>
    </xf>
    <xf numFmtId="0" fontId="6" fillId="0" borderId="0">
      <alignment vertical="center"/>
    </xf>
    <xf numFmtId="0" fontId="101" fillId="46" borderId="0" applyNumberFormat="0" applyBorder="0" applyAlignment="0" applyProtection="0">
      <alignment vertical="center"/>
    </xf>
    <xf numFmtId="0" fontId="101" fillId="46" borderId="0" applyNumberFormat="0" applyBorder="0" applyAlignment="0" applyProtection="0">
      <alignment vertical="center"/>
    </xf>
    <xf numFmtId="0" fontId="101" fillId="46" borderId="0" applyNumberFormat="0" applyBorder="0" applyAlignment="0" applyProtection="0">
      <alignment vertical="center"/>
    </xf>
    <xf numFmtId="0" fontId="101" fillId="46" borderId="0" applyNumberFormat="0" applyBorder="0" applyAlignment="0" applyProtection="0">
      <alignment vertical="center"/>
    </xf>
    <xf numFmtId="0" fontId="101" fillId="46" borderId="0" applyNumberFormat="0" applyBorder="0" applyAlignment="0" applyProtection="0">
      <alignment vertical="center"/>
    </xf>
    <xf numFmtId="0" fontId="0" fillId="0" borderId="0">
      <alignment vertical="center"/>
    </xf>
    <xf numFmtId="0" fontId="101" fillId="46" borderId="0" applyNumberFormat="0" applyBorder="0" applyAlignment="0" applyProtection="0">
      <alignment vertical="center"/>
    </xf>
    <xf numFmtId="0" fontId="101" fillId="46" borderId="0" applyNumberFormat="0" applyBorder="0" applyAlignment="0" applyProtection="0">
      <alignment vertical="center"/>
    </xf>
    <xf numFmtId="0" fontId="94" fillId="50" borderId="0" applyNumberFormat="0" applyBorder="0" applyAlignment="0" applyProtection="0">
      <alignment vertical="center"/>
    </xf>
    <xf numFmtId="0" fontId="87" fillId="46" borderId="0" applyNumberFormat="0" applyBorder="0" applyAlignment="0" applyProtection="0">
      <alignment vertical="center"/>
    </xf>
    <xf numFmtId="0" fontId="6" fillId="0" borderId="0">
      <alignment vertical="center"/>
    </xf>
    <xf numFmtId="0" fontId="91" fillId="49" borderId="0" applyNumberFormat="0" applyBorder="0" applyAlignment="0" applyProtection="0">
      <alignment vertical="center"/>
    </xf>
    <xf numFmtId="0" fontId="6" fillId="0" borderId="0">
      <alignment vertical="center"/>
    </xf>
    <xf numFmtId="0" fontId="108" fillId="53" borderId="25" applyNumberFormat="0" applyAlignment="0" applyProtection="0">
      <alignment vertical="center"/>
    </xf>
    <xf numFmtId="0" fontId="8" fillId="0" borderId="0">
      <alignment vertical="center"/>
    </xf>
    <xf numFmtId="0" fontId="91" fillId="49" borderId="0" applyNumberFormat="0" applyBorder="0" applyAlignment="0" applyProtection="0">
      <alignment vertical="center"/>
    </xf>
    <xf numFmtId="0" fontId="106" fillId="0" borderId="0">
      <alignment vertical="center"/>
    </xf>
    <xf numFmtId="0" fontId="6" fillId="0" borderId="0">
      <alignment vertical="center"/>
    </xf>
    <xf numFmtId="0" fontId="108" fillId="53" borderId="25" applyNumberFormat="0" applyAlignment="0" applyProtection="0">
      <alignment vertical="center"/>
    </xf>
    <xf numFmtId="0" fontId="91" fillId="49" borderId="0" applyNumberFormat="0" applyBorder="0" applyAlignment="0" applyProtection="0">
      <alignment vertical="center"/>
    </xf>
    <xf numFmtId="0" fontId="8" fillId="0" borderId="0">
      <alignment vertical="center"/>
    </xf>
    <xf numFmtId="0" fontId="91" fillId="49" borderId="0" applyNumberFormat="0" applyBorder="0" applyAlignment="0" applyProtection="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0" fillId="0" borderId="19" applyNumberFormat="0" applyFill="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83" fillId="39"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97" fillId="42" borderId="24" applyNumberFormat="0" applyAlignment="0" applyProtection="0">
      <alignment vertical="center"/>
    </xf>
    <xf numFmtId="0" fontId="6" fillId="0" borderId="0">
      <alignment vertical="center"/>
    </xf>
    <xf numFmtId="0" fontId="0" fillId="0" borderId="0">
      <alignment vertical="center"/>
    </xf>
    <xf numFmtId="0" fontId="0" fillId="44" borderId="28" applyNumberFormat="0" applyFont="0" applyAlignment="0" applyProtection="0">
      <alignment vertical="center"/>
    </xf>
    <xf numFmtId="0" fontId="125"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44" borderId="28" applyNumberFormat="0" applyFont="0" applyAlignment="0" applyProtection="0">
      <alignment vertical="center"/>
    </xf>
    <xf numFmtId="0" fontId="6" fillId="0" borderId="0">
      <alignment vertical="center"/>
    </xf>
    <xf numFmtId="0" fontId="6" fillId="0" borderId="0"/>
    <xf numFmtId="0" fontId="6" fillId="0" borderId="0">
      <alignment vertical="center"/>
    </xf>
    <xf numFmtId="0" fontId="0" fillId="0" borderId="0">
      <alignment vertical="center"/>
    </xf>
    <xf numFmtId="0" fontId="0" fillId="44" borderId="28" applyNumberFormat="0" applyFont="0" applyAlignment="0" applyProtection="0">
      <alignment vertical="center"/>
    </xf>
    <xf numFmtId="0" fontId="6" fillId="0" borderId="0">
      <alignment vertical="center"/>
    </xf>
    <xf numFmtId="0" fontId="6" fillId="0" borderId="0">
      <alignment vertical="center"/>
    </xf>
    <xf numFmtId="0" fontId="94" fillId="50" borderId="0" applyNumberFormat="0" applyBorder="0" applyAlignment="0" applyProtection="0">
      <alignment vertical="center"/>
    </xf>
    <xf numFmtId="0" fontId="6" fillId="0" borderId="0">
      <alignment vertical="center"/>
    </xf>
    <xf numFmtId="0" fontId="78" fillId="63" borderId="0" applyNumberFormat="0" applyBorder="0" applyAlignment="0" applyProtection="0">
      <alignment vertical="center"/>
    </xf>
    <xf numFmtId="0" fontId="6" fillId="0" borderId="0">
      <alignment vertical="center"/>
    </xf>
    <xf numFmtId="0" fontId="94" fillId="5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8" fillId="54" borderId="0" applyNumberFormat="0" applyBorder="0" applyAlignment="0" applyProtection="0">
      <alignment vertical="center"/>
    </xf>
    <xf numFmtId="0" fontId="6" fillId="0" borderId="0">
      <alignment vertical="center"/>
    </xf>
    <xf numFmtId="0" fontId="6" fillId="0" borderId="0">
      <alignment vertical="center"/>
    </xf>
    <xf numFmtId="1" fontId="84" fillId="0" borderId="18" applyFill="0" applyProtection="0">
      <alignment horizontal="center" vertical="center"/>
    </xf>
    <xf numFmtId="0" fontId="6" fillId="0" borderId="0">
      <alignment vertical="center"/>
    </xf>
    <xf numFmtId="1" fontId="84" fillId="0" borderId="18" applyFill="0" applyProtection="0">
      <alignment horizontal="center" vertical="center"/>
    </xf>
    <xf numFmtId="0" fontId="6" fillId="0" borderId="0">
      <alignment vertical="center"/>
    </xf>
    <xf numFmtId="0" fontId="8"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95" fillId="40" borderId="23"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86" fillId="39" borderId="0" applyNumberFormat="0" applyBorder="0" applyAlignment="0" applyProtection="0">
      <alignment vertical="center"/>
    </xf>
    <xf numFmtId="0" fontId="108" fillId="53" borderId="25" applyNumberFormat="0" applyAlignment="0" applyProtection="0">
      <alignment vertical="center"/>
    </xf>
    <xf numFmtId="0" fontId="6" fillId="0" borderId="0">
      <alignment vertical="center"/>
    </xf>
    <xf numFmtId="0" fontId="6" fillId="0" borderId="0">
      <alignment vertical="center"/>
    </xf>
    <xf numFmtId="0" fontId="97" fillId="42" borderId="24" applyNumberFormat="0" applyAlignment="0" applyProtection="0">
      <alignment vertical="center"/>
    </xf>
    <xf numFmtId="0" fontId="6" fillId="0" borderId="0">
      <alignment vertical="center"/>
    </xf>
    <xf numFmtId="0" fontId="6" fillId="0" borderId="0">
      <alignment vertical="center"/>
    </xf>
    <xf numFmtId="0" fontId="97" fillId="42" borderId="24" applyNumberFormat="0" applyAlignment="0" applyProtection="0">
      <alignment vertical="center"/>
    </xf>
    <xf numFmtId="0" fontId="95" fillId="40" borderId="23" applyNumberFormat="0" applyAlignment="0" applyProtection="0">
      <alignment vertical="center"/>
    </xf>
    <xf numFmtId="0" fontId="6" fillId="0" borderId="0">
      <alignment vertical="center"/>
    </xf>
    <xf numFmtId="178" fontId="0" fillId="0" borderId="0" applyFont="0" applyFill="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97" fillId="42" borderId="2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108" fillId="53" borderId="2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95" fillId="40" borderId="23" applyNumberFormat="0" applyAlignment="0" applyProtection="0">
      <alignment vertical="center"/>
    </xf>
    <xf numFmtId="0" fontId="6" fillId="0" borderId="0">
      <alignment vertical="center"/>
    </xf>
    <xf numFmtId="0" fontId="95" fillId="40" borderId="23" applyNumberFormat="0" applyAlignment="0" applyProtection="0">
      <alignment vertical="center"/>
    </xf>
    <xf numFmtId="0" fontId="94" fillId="50" borderId="0" applyNumberFormat="0" applyBorder="0" applyAlignment="0" applyProtection="0">
      <alignment vertical="center"/>
    </xf>
    <xf numFmtId="0" fontId="0" fillId="0" borderId="0">
      <alignment vertical="center"/>
    </xf>
    <xf numFmtId="0" fontId="94" fillId="50" borderId="0" applyNumberFormat="0" applyBorder="0" applyAlignment="0" applyProtection="0">
      <alignment vertical="center"/>
    </xf>
    <xf numFmtId="0" fontId="0" fillId="0" borderId="0">
      <alignment vertical="center"/>
    </xf>
    <xf numFmtId="0" fontId="94" fillId="50"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11" fillId="66" borderId="0" applyNumberFormat="0" applyBorder="0" applyAlignment="0" applyProtection="0">
      <alignment vertical="center"/>
    </xf>
    <xf numFmtId="0" fontId="6" fillId="0" borderId="0">
      <alignment vertical="center"/>
    </xf>
    <xf numFmtId="0" fontId="6" fillId="0" borderId="0">
      <alignment vertical="center"/>
    </xf>
    <xf numFmtId="0" fontId="97" fillId="42" borderId="2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4" fillId="0" borderId="0">
      <alignment vertical="center"/>
    </xf>
    <xf numFmtId="0" fontId="6" fillId="0" borderId="0">
      <alignment vertical="center"/>
    </xf>
    <xf numFmtId="0" fontId="6" fillId="0" borderId="0">
      <alignment vertical="center"/>
    </xf>
    <xf numFmtId="0" fontId="6" fillId="0" borderId="0">
      <alignment vertical="center"/>
    </xf>
    <xf numFmtId="0" fontId="95" fillId="40" borderId="23" applyNumberFormat="0" applyAlignment="0" applyProtection="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0" fillId="0" borderId="0">
      <alignment vertical="center"/>
    </xf>
    <xf numFmtId="0" fontId="81" fillId="0" borderId="20" applyNumberFormat="0" applyFill="0" applyAlignment="0" applyProtection="0">
      <alignment vertical="center"/>
    </xf>
    <xf numFmtId="0" fontId="0" fillId="0" borderId="0">
      <alignment vertical="center"/>
    </xf>
    <xf numFmtId="0" fontId="0" fillId="0" borderId="0">
      <alignment vertical="center"/>
    </xf>
    <xf numFmtId="0" fontId="83" fillId="43" borderId="0" applyNumberFormat="0" applyBorder="0" applyAlignment="0" applyProtection="0">
      <alignment vertical="center"/>
    </xf>
    <xf numFmtId="0" fontId="0" fillId="0" borderId="0">
      <alignment vertical="center"/>
    </xf>
    <xf numFmtId="0" fontId="8" fillId="0" borderId="0" applyAlignment="0"/>
    <xf numFmtId="0" fontId="6" fillId="0" borderId="0">
      <alignment vertical="center"/>
    </xf>
    <xf numFmtId="0" fontId="6"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0" fillId="0" borderId="0">
      <alignment vertical="center"/>
    </xf>
    <xf numFmtId="0" fontId="0" fillId="0" borderId="0">
      <alignment vertical="center"/>
    </xf>
    <xf numFmtId="0" fontId="0" fillId="44"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0" fillId="44"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104" fillId="0" borderId="1">
      <alignment horizontal="left" vertical="center"/>
    </xf>
    <xf numFmtId="0" fontId="0" fillId="0" borderId="0">
      <alignment vertical="center"/>
    </xf>
    <xf numFmtId="0" fontId="0" fillId="0" borderId="0">
      <alignment vertical="center"/>
    </xf>
    <xf numFmtId="0" fontId="6" fillId="0" borderId="0">
      <alignment vertical="center"/>
    </xf>
    <xf numFmtId="0" fontId="98" fillId="40" borderId="25" applyNumberFormat="0" applyAlignment="0" applyProtection="0">
      <alignment vertical="center"/>
    </xf>
    <xf numFmtId="0" fontId="6" fillId="0" borderId="0">
      <alignment vertical="center"/>
    </xf>
    <xf numFmtId="1" fontId="84" fillId="0" borderId="18" applyFill="0" applyProtection="0">
      <alignment horizontal="center" vertical="center"/>
    </xf>
    <xf numFmtId="0" fontId="6" fillId="0" borderId="0">
      <alignment vertical="center"/>
    </xf>
    <xf numFmtId="0" fontId="98" fillId="40" borderId="25" applyNumberFormat="0" applyAlignment="0" applyProtection="0">
      <alignment vertical="center"/>
    </xf>
    <xf numFmtId="0" fontId="6" fillId="0" borderId="0">
      <alignment vertical="center"/>
    </xf>
    <xf numFmtId="0" fontId="6" fillId="0" borderId="0">
      <alignment vertical="center"/>
    </xf>
    <xf numFmtId="0" fontId="100"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3" fillId="39" borderId="0" applyNumberFormat="0" applyBorder="0" applyAlignment="0" applyProtection="0">
      <alignment vertical="center"/>
    </xf>
    <xf numFmtId="0" fontId="86" fillId="39" borderId="0" applyNumberFormat="0" applyBorder="0" applyAlignment="0" applyProtection="0">
      <alignment vertical="center"/>
    </xf>
    <xf numFmtId="0" fontId="84" fillId="0" borderId="7" applyNumberFormat="0" applyFill="0" applyProtection="0">
      <alignment horizontal="lef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9" fillId="0" borderId="0" applyNumberFormat="0" applyFill="0" applyBorder="0" applyAlignment="0" applyProtection="0">
      <alignment vertical="center"/>
    </xf>
    <xf numFmtId="0" fontId="83" fillId="43" borderId="0" applyNumberFormat="0" applyBorder="0" applyAlignment="0" applyProtection="0">
      <alignment vertical="center"/>
    </xf>
    <xf numFmtId="0" fontId="89" fillId="0" borderId="0" applyNumberFormat="0" applyFill="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3" fillId="43" borderId="0" applyNumberFormat="0" applyBorder="0" applyAlignment="0" applyProtection="0">
      <alignment vertical="center"/>
    </xf>
    <xf numFmtId="0" fontId="83" fillId="43" borderId="0" applyNumberFormat="0" applyBorder="0" applyAlignment="0" applyProtection="0">
      <alignment vertical="center"/>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33" applyNumberFormat="0" applyFill="0" applyAlignment="0" applyProtection="0">
      <alignment vertical="center"/>
    </xf>
    <xf numFmtId="0" fontId="103" fillId="0" borderId="0" applyNumberFormat="0" applyFill="0" applyBorder="0" applyAlignment="0" applyProtection="0">
      <alignment vertical="center"/>
    </xf>
    <xf numFmtId="0" fontId="80" fillId="0" borderId="19" applyNumberFormat="0" applyFill="0" applyAlignment="0" applyProtection="0">
      <alignment vertical="center"/>
    </xf>
    <xf numFmtId="0" fontId="97" fillId="42" borderId="24" applyNumberFormat="0" applyAlignment="0" applyProtection="0">
      <alignment vertical="center"/>
    </xf>
    <xf numFmtId="0" fontId="80" fillId="0" borderId="19" applyNumberFormat="0" applyFill="0" applyAlignment="0" applyProtection="0">
      <alignment vertical="center"/>
    </xf>
    <xf numFmtId="0" fontId="97" fillId="42" borderId="24" applyNumberFormat="0" applyAlignment="0" applyProtection="0">
      <alignment vertical="center"/>
    </xf>
    <xf numFmtId="0" fontId="80" fillId="0" borderId="19" applyNumberFormat="0" applyFill="0" applyAlignment="0" applyProtection="0">
      <alignment vertical="center"/>
    </xf>
    <xf numFmtId="0" fontId="97" fillId="42" borderId="24" applyNumberFormat="0" applyAlignment="0" applyProtection="0">
      <alignment vertical="center"/>
    </xf>
    <xf numFmtId="0" fontId="80" fillId="0" borderId="19" applyNumberFormat="0" applyFill="0" applyAlignment="0" applyProtection="0">
      <alignment vertical="center"/>
    </xf>
    <xf numFmtId="0" fontId="97" fillId="42" borderId="24" applyNumberFormat="0" applyAlignment="0" applyProtection="0">
      <alignment vertical="center"/>
    </xf>
    <xf numFmtId="0" fontId="80" fillId="0" borderId="33" applyNumberFormat="0" applyFill="0" applyAlignment="0" applyProtection="0">
      <alignment vertical="center"/>
    </xf>
    <xf numFmtId="0" fontId="97" fillId="42" borderId="24" applyNumberFormat="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103" fillId="0" borderId="0" applyNumberFormat="0" applyFill="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103" fillId="0" borderId="0" applyNumberFormat="0" applyFill="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4" fontId="0" fillId="0" borderId="0" applyFont="0" applyFill="0" applyBorder="0" applyAlignment="0" applyProtection="0">
      <alignment vertical="center"/>
    </xf>
    <xf numFmtId="0" fontId="80" fillId="0" borderId="19" applyNumberFormat="0" applyFill="0" applyAlignment="0" applyProtection="0">
      <alignment vertical="center"/>
    </xf>
    <xf numFmtId="0" fontId="80" fillId="0" borderId="19" applyNumberFormat="0" applyFill="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8" fillId="40" borderId="25"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97" fillId="42" borderId="24" applyNumberFormat="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77" fillId="0" borderId="18"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81" fillId="0" borderId="20" applyNumberFormat="0" applyFill="0" applyAlignment="0" applyProtection="0">
      <alignment vertical="center"/>
    </xf>
    <xf numFmtId="0" fontId="106" fillId="0" borderId="0">
      <alignment vertical="center"/>
    </xf>
    <xf numFmtId="193" fontId="0" fillId="0" borderId="0" applyFont="0" applyFill="0" applyBorder="0" applyAlignment="0" applyProtection="0">
      <alignment vertical="center"/>
    </xf>
    <xf numFmtId="0" fontId="108" fillId="53" borderId="25" applyNumberFormat="0" applyAlignment="0" applyProtection="0">
      <alignment vertical="center"/>
    </xf>
    <xf numFmtId="43" fontId="0" fillId="0" borderId="0" applyFont="0" applyFill="0" applyBorder="0" applyAlignment="0" applyProtection="0">
      <alignment vertical="center"/>
    </xf>
    <xf numFmtId="0" fontId="6"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8" fillId="65" borderId="0" applyNumberFormat="0" applyBorder="0" applyAlignment="0" applyProtection="0">
      <alignment vertical="center"/>
    </xf>
    <xf numFmtId="0" fontId="111" fillId="67" borderId="0" applyNumberFormat="0" applyBorder="0" applyAlignment="0" applyProtection="0">
      <alignment vertical="center"/>
    </xf>
    <xf numFmtId="0" fontId="111" fillId="67"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54" borderId="0" applyNumberFormat="0" applyBorder="0" applyAlignment="0" applyProtection="0">
      <alignment vertical="center"/>
    </xf>
    <xf numFmtId="0" fontId="78" fillId="68" borderId="0" applyNumberFormat="0" applyBorder="0" applyAlignment="0" applyProtection="0">
      <alignment vertical="center"/>
    </xf>
    <xf numFmtId="0" fontId="78" fillId="37" borderId="0" applyNumberFormat="0" applyBorder="0" applyAlignment="0" applyProtection="0">
      <alignment vertical="center"/>
    </xf>
    <xf numFmtId="0" fontId="78" fillId="68" borderId="0" applyNumberFormat="0" applyBorder="0" applyAlignment="0" applyProtection="0">
      <alignment vertical="center"/>
    </xf>
    <xf numFmtId="0" fontId="78" fillId="51" borderId="0" applyNumberFormat="0" applyBorder="0" applyAlignment="0" applyProtection="0">
      <alignment vertical="center"/>
    </xf>
    <xf numFmtId="0" fontId="78" fillId="51" borderId="0" applyNumberFormat="0" applyBorder="0" applyAlignment="0" applyProtection="0">
      <alignment vertical="center"/>
    </xf>
    <xf numFmtId="0" fontId="78" fillId="36"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94" fillId="50" borderId="0" applyNumberFormat="0" applyBorder="0" applyAlignment="0" applyProtection="0">
      <alignment vertical="center"/>
    </xf>
    <xf numFmtId="0" fontId="78" fillId="57" borderId="0" applyNumberFormat="0" applyBorder="0" applyAlignment="0" applyProtection="0">
      <alignment vertical="center"/>
    </xf>
    <xf numFmtId="0" fontId="78" fillId="57" borderId="0" applyNumberFormat="0" applyBorder="0" applyAlignment="0" applyProtection="0">
      <alignment vertical="center"/>
    </xf>
    <xf numFmtId="0" fontId="94" fillId="50" borderId="0" applyNumberFormat="0" applyBorder="0" applyAlignment="0" applyProtection="0">
      <alignment vertical="center"/>
    </xf>
    <xf numFmtId="0" fontId="78" fillId="65" borderId="0" applyNumberFormat="0" applyBorder="0" applyAlignment="0" applyProtection="0">
      <alignment vertical="center"/>
    </xf>
    <xf numFmtId="0" fontId="78" fillId="65" borderId="0" applyNumberFormat="0" applyBorder="0" applyAlignment="0" applyProtection="0">
      <alignment vertical="center"/>
    </xf>
    <xf numFmtId="0" fontId="78" fillId="38"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37" borderId="0" applyNumberFormat="0" applyBorder="0" applyAlignment="0" applyProtection="0">
      <alignment vertical="center"/>
    </xf>
    <xf numFmtId="0" fontId="78" fillId="69" borderId="0" applyNumberFormat="0" applyBorder="0" applyAlignment="0" applyProtection="0">
      <alignment vertical="center"/>
    </xf>
    <xf numFmtId="0" fontId="78" fillId="69" borderId="0" applyNumberFormat="0" applyBorder="0" applyAlignment="0" applyProtection="0">
      <alignment vertical="center"/>
    </xf>
    <xf numFmtId="176" fontId="84" fillId="0" borderId="18" applyFill="0" applyProtection="0">
      <alignment horizontal="right" vertical="center"/>
    </xf>
    <xf numFmtId="176" fontId="84" fillId="0" borderId="18" applyFill="0" applyProtection="0">
      <alignment horizontal="right" vertical="center"/>
    </xf>
    <xf numFmtId="176" fontId="84" fillId="0" borderId="18" applyFill="0" applyProtection="0">
      <alignment horizontal="right" vertical="center"/>
    </xf>
    <xf numFmtId="176" fontId="84" fillId="0" borderId="18" applyFill="0" applyProtection="0">
      <alignment horizontal="righ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84" fillId="0" borderId="7" applyNumberFormat="0" applyFill="0" applyProtection="0">
      <alignment horizontal="left" vertical="center"/>
    </xf>
    <xf numFmtId="0" fontId="94" fillId="50" borderId="0" applyNumberFormat="0" applyBorder="0" applyAlignment="0" applyProtection="0">
      <alignment vertical="center"/>
    </xf>
    <xf numFmtId="0" fontId="94" fillId="50" borderId="0" applyNumberFormat="0" applyBorder="0" applyAlignment="0" applyProtection="0">
      <alignment vertical="center"/>
    </xf>
    <xf numFmtId="0" fontId="94" fillId="50" borderId="0" applyNumberFormat="0" applyBorder="0" applyAlignment="0" applyProtection="0">
      <alignment vertical="center"/>
    </xf>
    <xf numFmtId="0" fontId="94" fillId="50" borderId="0" applyNumberFormat="0" applyBorder="0" applyAlignment="0" applyProtection="0">
      <alignment vertical="center"/>
    </xf>
    <xf numFmtId="0" fontId="94" fillId="50" borderId="0" applyNumberFormat="0" applyBorder="0" applyAlignment="0" applyProtection="0">
      <alignment vertical="center"/>
    </xf>
    <xf numFmtId="0" fontId="94" fillId="50" borderId="0" applyNumberFormat="0" applyBorder="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41" fontId="0" fillId="0" borderId="0" applyFont="0" applyFill="0" applyBorder="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95" fillId="40" borderId="23"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0" fontId="108" fillId="53" borderId="25" applyNumberFormat="0" applyAlignment="0" applyProtection="0">
      <alignment vertical="center"/>
    </xf>
    <xf numFmtId="1" fontId="84" fillId="0" borderId="18" applyFill="0" applyProtection="0">
      <alignment horizontal="center" vertical="center"/>
    </xf>
    <xf numFmtId="1" fontId="84" fillId="0" borderId="18" applyFill="0" applyProtection="0">
      <alignment horizontal="center" vertical="center"/>
    </xf>
    <xf numFmtId="0" fontId="129" fillId="0" borderId="0">
      <alignment vertical="center"/>
    </xf>
    <xf numFmtId="0" fontId="99" fillId="0" borderId="0">
      <alignment vertical="center"/>
    </xf>
    <xf numFmtId="43" fontId="0" fillId="0" borderId="0" applyFont="0" applyFill="0" applyBorder="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0" fillId="44" borderId="28" applyNumberFormat="0" applyFont="0" applyAlignment="0" applyProtection="0">
      <alignment vertical="center"/>
    </xf>
    <xf numFmtId="0" fontId="130" fillId="0" borderId="0">
      <alignment vertical="top"/>
      <protection locked="0"/>
    </xf>
    <xf numFmtId="0" fontId="6" fillId="0" borderId="0">
      <alignment vertical="center"/>
    </xf>
  </cellStyleXfs>
  <cellXfs count="469">
    <xf numFmtId="0" fontId="0" fillId="0" borderId="0" xfId="0" applyAlignment="1"/>
    <xf numFmtId="0" fontId="1" fillId="0" borderId="0" xfId="1334" applyFont="1" applyFill="1" applyBorder="1" applyAlignment="1">
      <alignment horizontal="center" vertical="center"/>
    </xf>
    <xf numFmtId="0" fontId="2" fillId="0" borderId="0" xfId="0" applyFont="1" applyFill="1" applyBorder="1" applyAlignment="1">
      <alignment vertical="center"/>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334" applyFont="1" applyFill="1" applyBorder="1" applyAlignment="1">
      <alignment horizontal="center" vertical="center" wrapText="1"/>
    </xf>
    <xf numFmtId="0" fontId="0" fillId="0" borderId="1" xfId="0" applyBorder="1" applyAlignment="1">
      <alignment horizontal="left" vertical="center" wrapText="1"/>
    </xf>
    <xf numFmtId="0" fontId="1" fillId="0" borderId="0" xfId="555" applyFont="1" applyFill="1" applyBorder="1" applyAlignment="1">
      <alignment horizontal="center" vertical="center"/>
    </xf>
    <xf numFmtId="0" fontId="3" fillId="0" borderId="1" xfId="555" applyFont="1" applyFill="1" applyBorder="1" applyAlignment="1">
      <alignment horizontal="center" vertical="center"/>
    </xf>
    <xf numFmtId="0" fontId="6" fillId="0" borderId="1" xfId="555" applyFont="1" applyFill="1" applyBorder="1" applyAlignment="1">
      <alignment horizontal="center" vertical="center"/>
    </xf>
    <xf numFmtId="0" fontId="0" fillId="0" borderId="1" xfId="0" applyFont="1" applyFill="1" applyBorder="1" applyAlignment="1">
      <alignment vertical="center" wrapText="1"/>
    </xf>
    <xf numFmtId="0" fontId="2" fillId="0" borderId="1" xfId="0" applyFont="1" applyFill="1" applyBorder="1" applyAlignment="1">
      <alignment vertical="center" wrapText="1"/>
    </xf>
    <xf numFmtId="0" fontId="0" fillId="0" borderId="1" xfId="0" applyFont="1" applyFill="1" applyBorder="1" applyAlignment="1">
      <alignment horizontal="center" vertical="center"/>
    </xf>
    <xf numFmtId="0" fontId="7" fillId="0" borderId="1" xfId="0" applyFont="1" applyFill="1" applyBorder="1" applyAlignment="1">
      <alignment vertical="center" wrapText="1"/>
    </xf>
    <xf numFmtId="0" fontId="0" fillId="0" borderId="1" xfId="0" applyFill="1" applyBorder="1" applyAlignment="1">
      <alignment vertical="center" wrapText="1"/>
    </xf>
    <xf numFmtId="0" fontId="8" fillId="0" borderId="0" xfId="288" applyFont="1" applyFill="1" applyBorder="1" applyAlignment="1">
      <alignment vertical="center"/>
    </xf>
    <xf numFmtId="0" fontId="9" fillId="2" borderId="0" xfId="288" applyFont="1" applyFill="1" applyBorder="1" applyAlignment="1">
      <alignment vertical="center"/>
    </xf>
    <xf numFmtId="0" fontId="6" fillId="0" borderId="0" xfId="0" applyFont="1" applyFill="1" applyBorder="1" applyAlignment="1">
      <alignment vertical="center"/>
    </xf>
    <xf numFmtId="0" fontId="10" fillId="0" borderId="0" xfId="288" applyNumberFormat="1" applyFont="1" applyFill="1" applyBorder="1" applyAlignment="1" applyProtection="1">
      <alignment horizontal="center" vertical="center"/>
    </xf>
    <xf numFmtId="0" fontId="0" fillId="0" borderId="0" xfId="288" applyNumberFormat="1" applyFont="1" applyFill="1" applyBorder="1" applyAlignment="1" applyProtection="1">
      <alignment horizontal="left" vertical="center"/>
    </xf>
    <xf numFmtId="0" fontId="11" fillId="2" borderId="1" xfId="482" applyFont="1" applyFill="1" applyBorder="1" applyAlignment="1">
      <alignment horizontal="center" vertical="center" wrapText="1"/>
    </xf>
    <xf numFmtId="0" fontId="12" fillId="0" borderId="1" xfId="482" applyFont="1" applyFill="1" applyBorder="1" applyAlignment="1">
      <alignment horizontal="center" vertical="center" wrapText="1"/>
    </xf>
    <xf numFmtId="0" fontId="12" fillId="0" borderId="1" xfId="482" applyFont="1" applyFill="1" applyBorder="1" applyAlignment="1">
      <alignment vertical="center" wrapText="1"/>
    </xf>
    <xf numFmtId="0" fontId="12" fillId="0" borderId="1" xfId="482" applyFont="1" applyFill="1" applyBorder="1" applyAlignment="1">
      <alignment horizontal="left" vertical="center" wrapText="1" indent="1"/>
    </xf>
    <xf numFmtId="0" fontId="13" fillId="0" borderId="1" xfId="288"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1"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194" fontId="20" fillId="0" borderId="1" xfId="0" applyNumberFormat="1" applyFont="1" applyFill="1" applyBorder="1" applyAlignment="1">
      <alignment vertical="center" wrapText="1"/>
    </xf>
    <xf numFmtId="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195" fontId="20" fillId="0" borderId="1" xfId="0" applyNumberFormat="1" applyFont="1" applyFill="1" applyBorder="1" applyAlignment="1">
      <alignment horizontal="center"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13" fillId="0" borderId="1" xfId="0" applyNumberFormat="1" applyFont="1" applyFill="1" applyBorder="1" applyAlignment="1">
      <alignment vertical="center" wrapText="1"/>
    </xf>
    <xf numFmtId="4" fontId="13" fillId="2" borderId="1" xfId="0" applyNumberFormat="1" applyFont="1" applyFill="1" applyBorder="1" applyAlignment="1">
      <alignmen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8" fillId="0" borderId="0" xfId="0" applyFont="1" applyFill="1" applyBorder="1" applyAlignment="1">
      <alignment horizontal="center" vertical="center" wrapText="1"/>
    </xf>
    <xf numFmtId="194" fontId="13" fillId="0" borderId="1" xfId="0" applyNumberFormat="1" applyFont="1" applyFill="1" applyBorder="1" applyAlignment="1">
      <alignment vertical="center" wrapText="1"/>
    </xf>
    <xf numFmtId="0" fontId="6" fillId="0" borderId="0" xfId="767" applyAlignment="1"/>
    <xf numFmtId="0" fontId="6" fillId="0" borderId="0" xfId="767" applyFill="1" applyAlignment="1"/>
    <xf numFmtId="0" fontId="26" fillId="0" borderId="0" xfId="767" applyNumberFormat="1" applyFont="1" applyFill="1" applyAlignment="1" applyProtection="1">
      <alignment horizontal="center" vertical="center" wrapText="1"/>
    </xf>
    <xf numFmtId="0" fontId="12" fillId="0" borderId="0" xfId="712" applyFont="1" applyAlignment="1" applyProtection="1">
      <alignment horizontal="left" vertical="center"/>
    </xf>
    <xf numFmtId="0" fontId="27" fillId="0" borderId="0" xfId="712" applyFont="1" applyAlignment="1"/>
    <xf numFmtId="196" fontId="27" fillId="0" borderId="0" xfId="712" applyNumberFormat="1" applyFont="1" applyAlignment="1"/>
    <xf numFmtId="197" fontId="28" fillId="0" borderId="0" xfId="712" applyNumberFormat="1" applyFont="1" applyFill="1" applyBorder="1" applyAlignment="1" applyProtection="1">
      <alignment horizontal="right" vertical="center"/>
    </xf>
    <xf numFmtId="2" fontId="25" fillId="0" borderId="1" xfId="823" applyNumberFormat="1" applyFont="1" applyFill="1" applyBorder="1" applyAlignment="1" applyProtection="1">
      <alignment horizontal="center" vertical="center" wrapText="1"/>
    </xf>
    <xf numFmtId="198" fontId="25" fillId="0" borderId="1" xfId="998" applyNumberFormat="1" applyFont="1" applyBorder="1" applyAlignment="1">
      <alignment horizontal="center" vertical="center" wrapText="1"/>
    </xf>
    <xf numFmtId="0" fontId="6" fillId="0" borderId="0" xfId="767" applyAlignment="1">
      <alignment horizontal="center" vertical="center"/>
    </xf>
    <xf numFmtId="49" fontId="25" fillId="0" borderId="1" xfId="826" applyNumberFormat="1" applyFont="1" applyFill="1" applyBorder="1" applyAlignment="1" applyProtection="1">
      <alignment horizontal="left" vertical="center"/>
    </xf>
    <xf numFmtId="199" fontId="25" fillId="0" borderId="1" xfId="1" applyNumberFormat="1" applyFont="1" applyFill="1" applyBorder="1" applyAlignment="1">
      <alignment horizontal="center" vertical="center" wrapText="1"/>
    </xf>
    <xf numFmtId="200" fontId="25" fillId="0" borderId="1" xfId="3" applyNumberFormat="1" applyFont="1" applyFill="1" applyBorder="1" applyAlignment="1">
      <alignment horizontal="center" vertical="center" wrapText="1"/>
    </xf>
    <xf numFmtId="0" fontId="7" fillId="0" borderId="0" xfId="555" applyFont="1" applyAlignment="1">
      <alignment horizontal="center" vertical="center"/>
    </xf>
    <xf numFmtId="49" fontId="13" fillId="0" borderId="1" xfId="826" applyNumberFormat="1" applyFont="1" applyFill="1" applyBorder="1" applyAlignment="1" applyProtection="1">
      <alignment horizontal="center" vertical="center"/>
    </xf>
    <xf numFmtId="199" fontId="13" fillId="0" borderId="1" xfId="1" applyNumberFormat="1" applyFont="1" applyFill="1" applyBorder="1" applyAlignment="1">
      <alignment horizontal="center" vertical="center" wrapText="1"/>
    </xf>
    <xf numFmtId="200" fontId="13" fillId="0" borderId="1" xfId="3" applyNumberFormat="1" applyFont="1" applyFill="1" applyBorder="1" applyAlignment="1">
      <alignment horizontal="center" vertical="center" wrapText="1"/>
    </xf>
    <xf numFmtId="49" fontId="25" fillId="0" borderId="1" xfId="826" applyNumberFormat="1" applyFont="1" applyFill="1" applyBorder="1" applyAlignment="1" applyProtection="1">
      <alignment horizontal="left" vertical="center" wrapText="1"/>
    </xf>
    <xf numFmtId="199" fontId="28" fillId="0" borderId="1" xfId="1" applyNumberFormat="1" applyFont="1" applyFill="1" applyBorder="1" applyAlignment="1" applyProtection="1">
      <alignment horizontal="center" vertical="center" wrapText="1"/>
    </xf>
    <xf numFmtId="199" fontId="13" fillId="0" borderId="1" xfId="1" applyNumberFormat="1" applyFont="1" applyFill="1" applyBorder="1" applyAlignment="1" applyProtection="1">
      <alignment horizontal="center" vertical="center" wrapText="1"/>
    </xf>
    <xf numFmtId="199" fontId="13" fillId="3" borderId="1" xfId="1" applyNumberFormat="1" applyFont="1" applyFill="1" applyBorder="1" applyAlignment="1" applyProtection="1">
      <alignment horizontal="center" vertical="center" wrapText="1"/>
    </xf>
    <xf numFmtId="49" fontId="25" fillId="0" borderId="1" xfId="902" applyNumberFormat="1" applyFont="1" applyFill="1" applyBorder="1" applyAlignment="1" applyProtection="1">
      <alignment horizontal="distributed" vertical="center"/>
    </xf>
    <xf numFmtId="49" fontId="25" fillId="0" borderId="1" xfId="902" applyNumberFormat="1" applyFont="1" applyFill="1" applyBorder="1" applyAlignment="1" applyProtection="1">
      <alignment horizontal="left" vertical="center" wrapText="1"/>
    </xf>
    <xf numFmtId="49" fontId="25" fillId="0" borderId="1" xfId="902" applyNumberFormat="1" applyFont="1" applyFill="1" applyBorder="1" applyAlignment="1" applyProtection="1">
      <alignment horizontal="left" vertical="center"/>
    </xf>
    <xf numFmtId="199" fontId="6" fillId="0" borderId="0" xfId="767" applyNumberFormat="1" applyAlignment="1"/>
    <xf numFmtId="0" fontId="6" fillId="0" borderId="0" xfId="767" applyAlignment="1">
      <alignment vertical="center"/>
    </xf>
    <xf numFmtId="0" fontId="13" fillId="0" borderId="0" xfId="767" applyFont="1" applyFill="1" applyAlignment="1" applyProtection="1">
      <alignment horizontal="left" vertical="center"/>
    </xf>
    <xf numFmtId="4" fontId="13" fillId="0" borderId="0" xfId="767" applyNumberFormat="1" applyFont="1" applyFill="1" applyAlignment="1" applyProtection="1">
      <alignment horizontal="right" vertical="center"/>
    </xf>
    <xf numFmtId="196" fontId="29" fillId="0" borderId="0" xfId="767" applyNumberFormat="1" applyFont="1" applyFill="1" applyAlignment="1">
      <alignment vertical="center"/>
    </xf>
    <xf numFmtId="0" fontId="13" fillId="0" borderId="0" xfId="767" applyFont="1" applyFill="1" applyAlignment="1">
      <alignment horizontal="right" vertical="center"/>
    </xf>
    <xf numFmtId="0" fontId="25" fillId="0" borderId="1" xfId="916" applyNumberFormat="1" applyFont="1" applyFill="1" applyBorder="1" applyAlignment="1" applyProtection="1">
      <alignment horizontal="center" vertical="center"/>
    </xf>
    <xf numFmtId="49" fontId="25" fillId="0" borderId="1" xfId="920" applyNumberFormat="1" applyFont="1" applyFill="1" applyBorder="1" applyAlignment="1" applyProtection="1">
      <alignment vertical="center"/>
    </xf>
    <xf numFmtId="199" fontId="25" fillId="0" borderId="1" xfId="118" applyNumberFormat="1" applyFont="1" applyBorder="1" applyAlignment="1">
      <alignment horizontal="center" vertical="center" wrapText="1"/>
    </xf>
    <xf numFmtId="199" fontId="25" fillId="0" borderId="1" xfId="868" applyNumberFormat="1" applyFont="1" applyBorder="1" applyAlignment="1">
      <alignment horizontal="center" vertical="center" wrapText="1"/>
    </xf>
    <xf numFmtId="0" fontId="7" fillId="0" borderId="0" xfId="555" applyFont="1">
      <alignment vertical="center"/>
    </xf>
    <xf numFmtId="49" fontId="13" fillId="0" borderId="1" xfId="920" applyNumberFormat="1" applyFont="1" applyFill="1" applyBorder="1" applyAlignment="1" applyProtection="1">
      <alignment vertical="center"/>
    </xf>
    <xf numFmtId="199" fontId="13" fillId="0" borderId="1" xfId="118" applyNumberFormat="1" applyFont="1" applyBorder="1" applyAlignment="1">
      <alignment horizontal="center" vertical="center" wrapText="1"/>
    </xf>
    <xf numFmtId="199" fontId="13" fillId="0" borderId="1" xfId="868" applyNumberFormat="1" applyFont="1" applyBorder="1" applyAlignment="1">
      <alignment horizontal="center" vertical="center" wrapText="1"/>
    </xf>
    <xf numFmtId="199" fontId="13" fillId="0" borderId="1" xfId="868" applyNumberFormat="1" applyFont="1" applyFill="1" applyBorder="1" applyAlignment="1">
      <alignment horizontal="center" vertical="center" wrapText="1"/>
    </xf>
    <xf numFmtId="199" fontId="25" fillId="0" borderId="1" xfId="118" applyNumberFormat="1" applyFont="1" applyFill="1" applyBorder="1" applyAlignment="1">
      <alignment horizontal="center" vertical="center" wrapText="1"/>
    </xf>
    <xf numFmtId="199" fontId="13" fillId="3" borderId="1" xfId="868" applyNumberFormat="1" applyFont="1" applyFill="1" applyBorder="1" applyAlignment="1">
      <alignment horizontal="center" vertical="center" wrapText="1"/>
    </xf>
    <xf numFmtId="49" fontId="25" fillId="0" borderId="1" xfId="902" applyNumberFormat="1" applyFont="1" applyFill="1" applyBorder="1" applyAlignment="1" applyProtection="1">
      <alignment vertical="center"/>
    </xf>
    <xf numFmtId="0" fontId="6" fillId="0" borderId="0" xfId="998">
      <alignment vertical="center"/>
    </xf>
    <xf numFmtId="0" fontId="9" fillId="0" borderId="0" xfId="998" applyFont="1" applyAlignment="1">
      <alignment horizontal="center" vertical="center" wrapText="1"/>
    </xf>
    <xf numFmtId="0" fontId="6" fillId="0" borderId="0" xfId="998" applyFill="1">
      <alignment vertical="center"/>
    </xf>
    <xf numFmtId="0" fontId="2" fillId="0" borderId="0" xfId="0" applyFont="1" applyFill="1" applyAlignment="1">
      <alignment vertical="center"/>
    </xf>
    <xf numFmtId="0" fontId="30" fillId="0" borderId="0" xfId="658" applyFont="1" applyAlignment="1">
      <alignment horizontal="center" vertical="center" shrinkToFit="1"/>
    </xf>
    <xf numFmtId="0" fontId="10" fillId="0" borderId="0" xfId="658" applyFont="1" applyAlignment="1">
      <alignment horizontal="center" vertical="center" shrinkToFit="1"/>
    </xf>
    <xf numFmtId="0" fontId="12" fillId="0" borderId="0" xfId="658" applyFont="1" applyBorder="1" applyAlignment="1">
      <alignment horizontal="left" vertical="center" wrapText="1"/>
    </xf>
    <xf numFmtId="0" fontId="12" fillId="0" borderId="0" xfId="0" applyFont="1" applyFill="1" applyAlignment="1">
      <alignment horizontal="right"/>
    </xf>
    <xf numFmtId="0" fontId="25" fillId="0" borderId="1" xfId="1074" applyFont="1" applyBorder="1" applyAlignment="1">
      <alignment horizontal="center" vertical="center"/>
    </xf>
    <xf numFmtId="49" fontId="25" fillId="0" borderId="1" xfId="0" applyNumberFormat="1" applyFont="1" applyFill="1" applyBorder="1" applyAlignment="1" applyProtection="1">
      <alignment vertical="center" wrapText="1"/>
    </xf>
    <xf numFmtId="199" fontId="13" fillId="0" borderId="1" xfId="1" applyNumberFormat="1" applyFont="1" applyBorder="1" applyAlignment="1">
      <alignment horizontal="right" vertical="center" wrapText="1"/>
    </xf>
    <xf numFmtId="0" fontId="13" fillId="0" borderId="1" xfId="649" applyNumberFormat="1" applyFont="1" applyFill="1" applyBorder="1" applyAlignment="1">
      <alignment horizontal="left" vertical="center" wrapText="1"/>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31" fillId="0" borderId="1" xfId="998" applyFont="1" applyFill="1" applyBorder="1">
      <alignment vertical="center"/>
    </xf>
    <xf numFmtId="0" fontId="10" fillId="0" borderId="0" xfId="626" applyFont="1" applyAlignment="1">
      <alignment horizontal="center" vertical="center" shrinkToFit="1"/>
    </xf>
    <xf numFmtId="0" fontId="12" fillId="0" borderId="0" xfId="626" applyFont="1" applyAlignment="1">
      <alignment horizontal="left" vertical="center" wrapText="1"/>
    </xf>
    <xf numFmtId="0" fontId="12" fillId="0" borderId="0" xfId="626" applyFont="1" applyFill="1" applyAlignment="1">
      <alignment horizontal="left" vertical="center" wrapText="1"/>
    </xf>
    <xf numFmtId="198" fontId="13" fillId="0" borderId="0" xfId="1072" applyNumberFormat="1" applyFont="1" applyBorder="1" applyAlignment="1">
      <alignment horizontal="right" vertical="center"/>
    </xf>
    <xf numFmtId="0" fontId="25" fillId="0" borderId="1" xfId="1072" applyFont="1" applyBorder="1" applyAlignment="1">
      <alignment horizontal="center" vertical="center"/>
    </xf>
    <xf numFmtId="0" fontId="0" fillId="0" borderId="0" xfId="0" applyFont="1" applyAlignment="1"/>
    <xf numFmtId="199" fontId="25" fillId="0" borderId="1" xfId="998" applyNumberFormat="1" applyFont="1" applyFill="1" applyBorder="1" applyAlignment="1">
      <alignment horizontal="right" vertical="center" wrapText="1"/>
    </xf>
    <xf numFmtId="200" fontId="25" fillId="0" borderId="1" xfId="3" applyNumberFormat="1" applyFont="1" applyFill="1" applyBorder="1" applyAlignment="1">
      <alignment horizontal="right" vertical="center" wrapText="1"/>
    </xf>
    <xf numFmtId="199" fontId="13" fillId="0" borderId="1" xfId="998" applyNumberFormat="1" applyFont="1" applyFill="1" applyBorder="1" applyAlignment="1">
      <alignment horizontal="right" vertical="center" wrapText="1"/>
    </xf>
    <xf numFmtId="200" fontId="13" fillId="0" borderId="1" xfId="998" applyNumberFormat="1" applyFont="1" applyBorder="1" applyAlignment="1">
      <alignment horizontal="right" vertical="center" wrapText="1"/>
    </xf>
    <xf numFmtId="200" fontId="25" fillId="0" borderId="1" xfId="998"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0" fontId="25" fillId="3" borderId="1" xfId="998" applyFont="1" applyFill="1" applyBorder="1" applyAlignment="1">
      <alignment horizontal="distributed" vertical="center" wrapText="1"/>
    </xf>
    <xf numFmtId="0" fontId="25" fillId="0" borderId="1" xfId="649" applyNumberFormat="1" applyFont="1" applyFill="1" applyBorder="1" applyAlignment="1">
      <alignment horizontal="left" vertical="center" wrapText="1"/>
    </xf>
    <xf numFmtId="0" fontId="13" fillId="0" borderId="1" xfId="649"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5" fillId="3" borderId="1" xfId="998"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6" fillId="0" borderId="0" xfId="649" applyAlignment="1"/>
    <xf numFmtId="0" fontId="32" fillId="2" borderId="0" xfId="649" applyFont="1" applyFill="1" applyAlignment="1"/>
    <xf numFmtId="0" fontId="33" fillId="2" borderId="0" xfId="626" applyFont="1" applyFill="1" applyAlignment="1">
      <alignment horizontal="center" vertical="center" shrinkToFit="1"/>
    </xf>
    <xf numFmtId="0" fontId="34" fillId="2" borderId="0" xfId="626" applyFont="1" applyFill="1" applyAlignment="1">
      <alignment horizontal="left" vertical="center" wrapText="1"/>
    </xf>
    <xf numFmtId="0" fontId="13" fillId="0" borderId="0" xfId="649" applyFont="1" applyAlignment="1">
      <alignment horizontal="right" vertical="center"/>
    </xf>
    <xf numFmtId="0" fontId="25" fillId="0" borderId="1" xfId="649" applyFont="1" applyFill="1" applyBorder="1" applyAlignment="1">
      <alignment horizontal="center" vertical="center" wrapText="1"/>
    </xf>
    <xf numFmtId="198" fontId="25" fillId="2" borderId="1" xfId="998" applyNumberFormat="1" applyFont="1" applyFill="1" applyBorder="1" applyAlignment="1">
      <alignment horizontal="center" vertical="center" wrapText="1"/>
    </xf>
    <xf numFmtId="199" fontId="25" fillId="0" borderId="1" xfId="1" applyNumberFormat="1" applyFont="1" applyFill="1" applyBorder="1" applyAlignment="1">
      <alignment horizontal="right" vertical="center" wrapText="1"/>
    </xf>
    <xf numFmtId="199" fontId="35" fillId="2" borderId="1" xfId="1" applyNumberFormat="1" applyFont="1" applyFill="1" applyBorder="1" applyAlignment="1">
      <alignment horizontal="right" vertical="center" wrapText="1"/>
    </xf>
    <xf numFmtId="49" fontId="13" fillId="2" borderId="1" xfId="0" applyNumberFormat="1" applyFont="1" applyFill="1" applyBorder="1" applyAlignment="1" applyProtection="1">
      <alignment vertical="center" wrapText="1"/>
    </xf>
    <xf numFmtId="0" fontId="28" fillId="2" borderId="1" xfId="0" applyFont="1" applyFill="1" applyBorder="1" applyAlignment="1" applyProtection="1">
      <alignment horizontal="right" vertical="center"/>
      <protection locked="0"/>
    </xf>
    <xf numFmtId="200" fontId="11" fillId="0" borderId="1" xfId="626" applyNumberFormat="1" applyFont="1" applyFill="1" applyBorder="1" applyAlignment="1">
      <alignment horizontal="right" vertical="center" wrapText="1"/>
    </xf>
    <xf numFmtId="200" fontId="12" fillId="0" borderId="1" xfId="0" applyNumberFormat="1" applyFont="1" applyBorder="1" applyAlignment="1">
      <alignment horizontal="right" vertical="center" wrapText="1"/>
    </xf>
    <xf numFmtId="0" fontId="28" fillId="2" borderId="1" xfId="0" applyNumberFormat="1" applyFont="1" applyFill="1" applyBorder="1" applyAlignment="1" applyProtection="1">
      <alignment horizontal="right" vertical="center"/>
    </xf>
    <xf numFmtId="200" fontId="12" fillId="0" borderId="1" xfId="626" applyNumberFormat="1" applyFont="1" applyFill="1" applyBorder="1" applyAlignment="1">
      <alignment horizontal="right" vertical="center" wrapText="1"/>
    </xf>
    <xf numFmtId="3" fontId="28" fillId="2" borderId="1" xfId="0" applyNumberFormat="1" applyFont="1" applyFill="1" applyBorder="1" applyAlignment="1" applyProtection="1">
      <alignment horizontal="right" vertical="center" wrapText="1"/>
      <protection locked="0"/>
    </xf>
    <xf numFmtId="4" fontId="36" fillId="2" borderId="1" xfId="1333" applyNumberFormat="1" applyFont="1" applyFill="1" applyBorder="1" applyAlignment="1" applyProtection="1">
      <alignment horizontal="right" vertical="center"/>
    </xf>
    <xf numFmtId="4" fontId="37" fillId="2" borderId="1" xfId="1333" applyNumberFormat="1" applyFont="1" applyFill="1" applyBorder="1" applyAlignment="1" applyProtection="1">
      <alignment horizontal="right" vertical="center"/>
    </xf>
    <xf numFmtId="199" fontId="25" fillId="0" borderId="1" xfId="626" applyNumberFormat="1" applyFont="1" applyFill="1" applyBorder="1" applyAlignment="1">
      <alignment horizontal="right" vertical="center" wrapText="1"/>
    </xf>
    <xf numFmtId="199" fontId="25" fillId="2" borderId="1" xfId="626" applyNumberFormat="1" applyFont="1" applyFill="1" applyBorder="1" applyAlignment="1">
      <alignment horizontal="right" vertical="center" wrapText="1"/>
    </xf>
    <xf numFmtId="199" fontId="13" fillId="0" borderId="1" xfId="626" applyNumberFormat="1" applyFont="1" applyFill="1" applyBorder="1" applyAlignment="1">
      <alignment horizontal="right" vertical="center" wrapText="1"/>
    </xf>
    <xf numFmtId="199" fontId="13" fillId="2" borderId="1" xfId="626" applyNumberFormat="1" applyFont="1" applyFill="1" applyBorder="1" applyAlignment="1">
      <alignment horizontal="right" vertical="center" wrapText="1"/>
    </xf>
    <xf numFmtId="199" fontId="25" fillId="2" borderId="1" xfId="998" applyNumberFormat="1" applyFont="1" applyFill="1" applyBorder="1" applyAlignment="1">
      <alignment horizontal="right" vertical="center" wrapText="1"/>
    </xf>
    <xf numFmtId="199" fontId="13" fillId="2" borderId="1" xfId="998" applyNumberFormat="1" applyFont="1" applyFill="1" applyBorder="1" applyAlignment="1">
      <alignment horizontal="right" vertical="center" wrapText="1"/>
    </xf>
    <xf numFmtId="199" fontId="13" fillId="0" borderId="1" xfId="1" applyNumberFormat="1" applyFont="1" applyFill="1" applyBorder="1" applyAlignment="1">
      <alignment horizontal="right" vertical="center" wrapText="1"/>
    </xf>
    <xf numFmtId="199" fontId="13" fillId="2" borderId="1" xfId="966" applyNumberFormat="1" applyFont="1" applyFill="1" applyBorder="1" applyAlignment="1">
      <alignment horizontal="right" vertical="center" wrapText="1"/>
    </xf>
    <xf numFmtId="199" fontId="25" fillId="2" borderId="1" xfId="966" applyNumberFormat="1" applyFont="1" applyFill="1" applyBorder="1" applyAlignment="1">
      <alignment horizontal="right" vertical="center" wrapText="1"/>
    </xf>
    <xf numFmtId="200" fontId="11" fillId="0" borderId="1" xfId="0" applyNumberFormat="1" applyFont="1" applyBorder="1" applyAlignment="1">
      <alignment horizontal="right" vertical="center" wrapText="1"/>
    </xf>
    <xf numFmtId="0" fontId="11" fillId="0" borderId="1" xfId="0" applyFont="1" applyBorder="1" applyAlignment="1">
      <alignment horizontal="distributed" vertical="center" wrapText="1"/>
    </xf>
    <xf numFmtId="199" fontId="25" fillId="2" borderId="1" xfId="1"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199" fontId="25" fillId="0" borderId="1" xfId="998" applyNumberFormat="1" applyFont="1" applyFill="1" applyBorder="1" applyAlignment="1">
      <alignment horizontal="center" vertical="center" wrapText="1"/>
    </xf>
    <xf numFmtId="199" fontId="25" fillId="2" borderId="1" xfId="998" applyNumberFormat="1" applyFont="1" applyFill="1" applyBorder="1" applyAlignment="1">
      <alignment horizontal="center" vertical="center" wrapText="1"/>
    </xf>
    <xf numFmtId="9" fontId="25" fillId="0" borderId="1" xfId="998" applyNumberFormat="1" applyFont="1" applyFill="1" applyBorder="1" applyAlignment="1">
      <alignment horizontal="center" vertical="center" wrapText="1"/>
    </xf>
    <xf numFmtId="49" fontId="25" fillId="0" borderId="1" xfId="0" applyNumberFormat="1" applyFont="1" applyFill="1" applyBorder="1" applyAlignment="1" applyProtection="1">
      <alignment horizontal="left" vertical="center" wrapText="1"/>
    </xf>
    <xf numFmtId="199" fontId="25" fillId="0" borderId="1" xfId="0" applyNumberFormat="1" applyFont="1" applyFill="1" applyBorder="1" applyAlignment="1">
      <alignment horizontal="right" vertical="center" wrapText="1"/>
    </xf>
    <xf numFmtId="9" fontId="25" fillId="0" borderId="1" xfId="998" applyNumberFormat="1" applyFont="1" applyFill="1" applyBorder="1" applyAlignment="1">
      <alignment horizontal="right" vertical="center" wrapText="1"/>
    </xf>
    <xf numFmtId="199" fontId="25" fillId="2" borderId="1" xfId="1" applyNumberFormat="1" applyFont="1" applyFill="1" applyBorder="1" applyAlignment="1">
      <alignment horizontal="center" vertical="center" wrapText="1"/>
    </xf>
    <xf numFmtId="41" fontId="6" fillId="0" borderId="0" xfId="649" applyNumberFormat="1" applyAlignment="1"/>
    <xf numFmtId="199" fontId="6" fillId="0" borderId="0" xfId="649" applyNumberFormat="1" applyAlignment="1"/>
    <xf numFmtId="0" fontId="13" fillId="0" borderId="0" xfId="649" applyFont="1" applyAlignment="1"/>
    <xf numFmtId="0" fontId="6" fillId="0" borderId="0" xfId="649" applyFill="1" applyAlignment="1"/>
    <xf numFmtId="0" fontId="10" fillId="3" borderId="0" xfId="626" applyFont="1" applyFill="1" applyAlignment="1">
      <alignment horizontal="center" vertical="center" shrinkToFit="1"/>
    </xf>
    <xf numFmtId="0" fontId="38" fillId="3" borderId="0" xfId="626" applyFont="1" applyFill="1" applyAlignment="1">
      <alignment vertical="center" shrinkToFit="1"/>
    </xf>
    <xf numFmtId="0" fontId="12" fillId="3" borderId="0" xfId="626" applyFont="1" applyFill="1" applyAlignment="1">
      <alignment horizontal="left" vertical="center" wrapText="1"/>
    </xf>
    <xf numFmtId="0" fontId="13" fillId="3" borderId="0" xfId="649" applyFont="1" applyFill="1" applyAlignment="1">
      <alignment horizontal="right" vertical="center"/>
    </xf>
    <xf numFmtId="198" fontId="6" fillId="3" borderId="0" xfId="1072" applyNumberFormat="1" applyFont="1" applyFill="1" applyBorder="1" applyAlignment="1">
      <alignment vertical="center"/>
    </xf>
    <xf numFmtId="0" fontId="25" fillId="3" borderId="1" xfId="1072" applyFont="1" applyFill="1" applyBorder="1" applyAlignment="1">
      <alignment horizontal="distributed" vertical="center" wrapText="1" indent="3"/>
    </xf>
    <xf numFmtId="0" fontId="6" fillId="3" borderId="0" xfId="649" applyFill="1" applyAlignment="1"/>
    <xf numFmtId="41" fontId="11" fillId="0" borderId="1" xfId="0" applyNumberFormat="1" applyFont="1" applyBorder="1" applyAlignment="1">
      <alignment horizontal="right" vertical="center" wrapText="1"/>
    </xf>
    <xf numFmtId="0" fontId="6" fillId="3" borderId="0" xfId="698" applyFill="1" applyAlignment="1"/>
    <xf numFmtId="41" fontId="13" fillId="0" borderId="1" xfId="998" applyNumberFormat="1" applyFont="1" applyBorder="1" applyAlignment="1">
      <alignment horizontal="right" vertical="center" wrapText="1"/>
    </xf>
    <xf numFmtId="200" fontId="13" fillId="0" borderId="1" xfId="3" applyNumberFormat="1" applyFont="1" applyFill="1" applyBorder="1" applyAlignment="1">
      <alignment horizontal="right" vertical="center" wrapText="1"/>
    </xf>
    <xf numFmtId="41" fontId="25" fillId="0" borderId="1" xfId="998" applyNumberFormat="1" applyFont="1" applyBorder="1" applyAlignment="1">
      <alignment horizontal="right" vertical="center" wrapText="1"/>
    </xf>
    <xf numFmtId="0" fontId="13" fillId="0" borderId="1" xfId="892" applyNumberFormat="1" applyFont="1" applyFill="1" applyBorder="1" applyAlignment="1">
      <alignment horizontal="left" vertical="center" wrapText="1"/>
    </xf>
    <xf numFmtId="41" fontId="25" fillId="0" borderId="1" xfId="998" applyNumberFormat="1" applyFont="1" applyBorder="1" applyAlignment="1">
      <alignment horizontal="center" vertical="center" wrapText="1"/>
    </xf>
    <xf numFmtId="0" fontId="25" fillId="0" borderId="1" xfId="1072" applyFont="1" applyFill="1" applyBorder="1" applyAlignment="1">
      <alignment horizontal="left" vertical="center" wrapText="1"/>
    </xf>
    <xf numFmtId="200" fontId="11" fillId="0" borderId="1" xfId="0" applyNumberFormat="1" applyFont="1" applyBorder="1" applyAlignment="1">
      <alignment horizontal="center" vertical="center" wrapText="1"/>
    </xf>
    <xf numFmtId="0" fontId="13" fillId="0" borderId="1" xfId="892" applyNumberFormat="1" applyFont="1" applyFill="1" applyBorder="1" applyAlignment="1">
      <alignment horizontal="left" vertical="center" wrapText="1" indent="2"/>
    </xf>
    <xf numFmtId="0" fontId="13" fillId="0" borderId="1" xfId="892" applyNumberFormat="1" applyFont="1" applyFill="1" applyBorder="1" applyAlignment="1">
      <alignment horizontal="left" vertical="center" wrapText="1" indent="1"/>
    </xf>
    <xf numFmtId="41" fontId="13" fillId="0" borderId="1" xfId="998" applyNumberFormat="1" applyFont="1" applyFill="1" applyBorder="1" applyAlignment="1">
      <alignment horizontal="center" vertical="center" wrapText="1"/>
    </xf>
    <xf numFmtId="0" fontId="25" fillId="0" borderId="1" xfId="892" applyNumberFormat="1" applyFont="1" applyFill="1" applyBorder="1" applyAlignment="1">
      <alignment horizontal="left" vertical="center" wrapText="1"/>
    </xf>
    <xf numFmtId="41" fontId="25" fillId="0" borderId="1" xfId="998" applyNumberFormat="1" applyFont="1" applyFill="1" applyBorder="1" applyAlignment="1">
      <alignment horizontal="center" vertical="center" wrapText="1"/>
    </xf>
    <xf numFmtId="41" fontId="25" fillId="3" borderId="1" xfId="998" applyNumberFormat="1" applyFont="1" applyFill="1" applyBorder="1" applyAlignment="1">
      <alignment horizontal="center" vertical="center" wrapText="1"/>
    </xf>
    <xf numFmtId="41" fontId="6" fillId="0" borderId="0" xfId="649" applyNumberFormat="1" applyFill="1" applyAlignment="1"/>
    <xf numFmtId="0" fontId="10" fillId="0" borderId="0" xfId="626" applyFont="1" applyFill="1" applyAlignment="1">
      <alignment horizontal="center" vertical="center" shrinkToFit="1"/>
    </xf>
    <xf numFmtId="197" fontId="13" fillId="0" borderId="0" xfId="895" applyNumberFormat="1" applyFont="1" applyFill="1" applyBorder="1" applyAlignment="1" applyProtection="1">
      <alignment horizontal="left" vertical="center"/>
    </xf>
    <xf numFmtId="0" fontId="13" fillId="0" borderId="0" xfId="649" applyFont="1" applyFill="1" applyBorder="1" applyAlignment="1">
      <alignment vertical="center"/>
    </xf>
    <xf numFmtId="0" fontId="13" fillId="0" borderId="0" xfId="649" applyFont="1" applyFill="1" applyAlignment="1">
      <alignment vertical="center"/>
    </xf>
    <xf numFmtId="197" fontId="27" fillId="0" borderId="0" xfId="895" applyNumberFormat="1" applyFont="1" applyFill="1" applyBorder="1" applyAlignment="1" applyProtection="1">
      <alignment horizontal="right" vertical="center"/>
    </xf>
    <xf numFmtId="41" fontId="25" fillId="0" borderId="1" xfId="966" applyNumberFormat="1" applyFont="1" applyFill="1" applyBorder="1" applyAlignment="1">
      <alignment horizontal="right" vertical="center" wrapText="1"/>
    </xf>
    <xf numFmtId="0" fontId="39" fillId="3" borderId="0" xfId="555" applyFont="1" applyFill="1">
      <alignment vertical="center"/>
    </xf>
    <xf numFmtId="41" fontId="13" fillId="0" borderId="1" xfId="966"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3" fillId="0" borderId="1" xfId="626"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26"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41" fontId="13" fillId="0" borderId="1" xfId="966" applyNumberFormat="1" applyFont="1" applyFill="1" applyBorder="1" applyAlignment="1">
      <alignment horizontal="center" vertical="center" wrapText="1"/>
    </xf>
    <xf numFmtId="41" fontId="13" fillId="0" borderId="1" xfId="626" applyNumberFormat="1" applyFont="1" applyFill="1" applyBorder="1" applyAlignment="1">
      <alignment horizontal="center" vertical="center" wrapText="1"/>
    </xf>
    <xf numFmtId="41" fontId="25" fillId="0" borderId="1" xfId="966" applyNumberFormat="1" applyFont="1" applyFill="1" applyBorder="1" applyAlignment="1">
      <alignment horizontal="center" vertical="center" wrapText="1"/>
    </xf>
    <xf numFmtId="41" fontId="25" fillId="0" borderId="1" xfId="626" applyNumberFormat="1" applyFont="1" applyFill="1" applyBorder="1" applyAlignment="1">
      <alignment horizontal="center" vertical="center" wrapText="1"/>
    </xf>
    <xf numFmtId="0" fontId="41" fillId="0" borderId="0" xfId="0" applyFont="1" applyAlignment="1"/>
    <xf numFmtId="0" fontId="0" fillId="0" borderId="0" xfId="0" applyFill="1" applyAlignment="1"/>
    <xf numFmtId="0" fontId="42" fillId="0" borderId="0" xfId="902" applyFont="1" applyFill="1" applyAlignment="1">
      <alignment horizontal="center" vertical="center"/>
    </xf>
    <xf numFmtId="0" fontId="41" fillId="0" borderId="0" xfId="0" applyFont="1" applyFill="1" applyAlignment="1"/>
    <xf numFmtId="0" fontId="12" fillId="0" borderId="0" xfId="902" applyFont="1" applyFill="1" applyAlignment="1">
      <alignment horizontal="left" vertical="center"/>
    </xf>
    <xf numFmtId="0" fontId="12" fillId="0" borderId="0" xfId="0" applyFont="1" applyFill="1" applyAlignment="1">
      <alignment vertical="center"/>
    </xf>
    <xf numFmtId="0" fontId="12" fillId="0" borderId="0" xfId="902" applyFont="1" applyFill="1" applyAlignment="1">
      <alignment horizontal="right" vertical="center"/>
    </xf>
    <xf numFmtId="198" fontId="25" fillId="0" borderId="1" xfId="998" applyNumberFormat="1" applyFont="1" applyFill="1" applyBorder="1" applyAlignment="1">
      <alignment horizontal="center" vertical="center" wrapText="1"/>
    </xf>
    <xf numFmtId="199" fontId="6" fillId="0" borderId="0" xfId="649"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13" fillId="0" borderId="1" xfId="0" applyNumberFormat="1" applyFont="1" applyFill="1" applyBorder="1" applyAlignment="1">
      <alignment vertical="center" wrapText="1"/>
    </xf>
    <xf numFmtId="200" fontId="13" fillId="0" borderId="1" xfId="3" applyNumberFormat="1" applyFont="1" applyFill="1" applyBorder="1" applyAlignment="1">
      <alignment vertical="center" wrapText="1"/>
    </xf>
    <xf numFmtId="0" fontId="7" fillId="0" borderId="0" xfId="555" applyFont="1" applyFill="1" applyAlignment="1">
      <alignment horizontal="center" vertical="center"/>
    </xf>
    <xf numFmtId="0" fontId="12" fillId="0" borderId="1" xfId="0" applyFont="1" applyBorder="1" applyAlignment="1">
      <alignment horizontal="left" vertical="center" wrapText="1"/>
    </xf>
    <xf numFmtId="0" fontId="7" fillId="3" borderId="0" xfId="555" applyFont="1" applyFill="1" applyAlignment="1">
      <alignment horizontal="center" vertical="center"/>
    </xf>
    <xf numFmtId="0" fontId="11" fillId="0" borderId="1" xfId="0" applyFont="1" applyFill="1" applyBorder="1" applyAlignment="1">
      <alignment horizontal="center" vertical="center" wrapText="1"/>
    </xf>
    <xf numFmtId="199" fontId="25" fillId="0" borderId="1" xfId="0" applyNumberFormat="1" applyFont="1" applyFill="1" applyBorder="1" applyAlignment="1">
      <alignment vertical="center" wrapText="1"/>
    </xf>
    <xf numFmtId="200" fontId="25" fillId="0" borderId="1" xfId="3" applyNumberFormat="1" applyFont="1" applyFill="1" applyBorder="1" applyAlignment="1">
      <alignment vertical="center" wrapText="1"/>
    </xf>
    <xf numFmtId="0" fontId="7" fillId="0" borderId="0" xfId="998" applyFont="1" applyFill="1" applyProtection="1">
      <alignment vertical="center"/>
    </xf>
    <xf numFmtId="0" fontId="31" fillId="0" borderId="0" xfId="998" applyFont="1" applyFill="1" applyAlignment="1" applyProtection="1">
      <alignment horizontal="center" vertical="center"/>
    </xf>
    <xf numFmtId="0" fontId="6" fillId="0" borderId="0" xfId="998" applyProtection="1">
      <alignment vertical="center"/>
    </xf>
    <xf numFmtId="0" fontId="31" fillId="0" borderId="0" xfId="998" applyFont="1" applyProtection="1">
      <alignment vertical="center"/>
    </xf>
    <xf numFmtId="0" fontId="6" fillId="0" borderId="0" xfId="998" applyFill="1" applyProtection="1">
      <alignment vertical="center"/>
    </xf>
    <xf numFmtId="198" fontId="6" fillId="0" borderId="0" xfId="998" applyNumberFormat="1" applyFill="1" applyProtection="1">
      <alignment vertical="center"/>
    </xf>
    <xf numFmtId="199" fontId="6" fillId="0" borderId="0" xfId="649" applyNumberFormat="1" applyFill="1" applyAlignment="1" applyProtection="1"/>
    <xf numFmtId="0" fontId="1" fillId="0" borderId="0" xfId="998" applyFont="1" applyFill="1" applyAlignment="1" applyProtection="1">
      <alignment horizontal="center" vertical="center"/>
    </xf>
    <xf numFmtId="0" fontId="13" fillId="0" borderId="0" xfId="998" applyFont="1" applyFill="1" applyProtection="1">
      <alignment vertical="center"/>
    </xf>
    <xf numFmtId="198" fontId="13" fillId="0" borderId="0" xfId="998" applyNumberFormat="1" applyFont="1" applyFill="1" applyBorder="1" applyAlignment="1" applyProtection="1">
      <alignment horizontal="right" vertical="center"/>
    </xf>
    <xf numFmtId="199" fontId="7" fillId="0" borderId="0" xfId="649" applyNumberFormat="1" applyFont="1" applyFill="1" applyAlignment="1" applyProtection="1"/>
    <xf numFmtId="198" fontId="25" fillId="0" borderId="2" xfId="998" applyNumberFormat="1" applyFont="1" applyFill="1" applyBorder="1" applyAlignment="1" applyProtection="1">
      <alignment horizontal="center" vertical="center" wrapText="1"/>
    </xf>
    <xf numFmtId="0" fontId="25" fillId="0" borderId="1" xfId="998" applyFont="1" applyFill="1" applyBorder="1" applyAlignment="1" applyProtection="1">
      <alignment horizontal="distributed" vertical="center" wrapText="1" indent="3"/>
    </xf>
    <xf numFmtId="198" fontId="25" fillId="0" borderId="1" xfId="998" applyNumberFormat="1" applyFont="1" applyFill="1" applyBorder="1" applyAlignment="1" applyProtection="1">
      <alignment horizontal="center" vertical="center" wrapText="1"/>
    </xf>
    <xf numFmtId="0" fontId="31" fillId="0" borderId="0" xfId="998" applyFont="1" applyFill="1" applyAlignment="1" applyProtection="1">
      <alignment horizontal="center" vertical="center" wrapText="1"/>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center" vertical="center"/>
      <protection locked="0"/>
    </xf>
    <xf numFmtId="200" fontId="25" fillId="0" borderId="1" xfId="3" applyNumberFormat="1" applyFont="1" applyFill="1" applyBorder="1" applyAlignment="1" applyProtection="1">
      <alignment horizontal="center" vertical="center" wrapText="1" shrinkToFit="1"/>
      <protection locked="0"/>
    </xf>
    <xf numFmtId="0" fontId="7" fillId="0" borderId="0" xfId="555" applyFont="1" applyFill="1" applyProtection="1">
      <alignment vertical="center"/>
    </xf>
    <xf numFmtId="0" fontId="12" fillId="2" borderId="3" xfId="0"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xf>
    <xf numFmtId="3" fontId="12" fillId="2" borderId="1" xfId="0" applyNumberFormat="1" applyFont="1" applyFill="1" applyBorder="1" applyAlignment="1" applyProtection="1">
      <alignment horizontal="right" vertical="center"/>
      <protection locked="0"/>
    </xf>
    <xf numFmtId="200" fontId="25" fillId="0" borderId="1" xfId="3" applyNumberFormat="1" applyFont="1" applyFill="1" applyBorder="1" applyAlignment="1" applyProtection="1">
      <alignment horizontal="right" vertical="center" wrapText="1" shrinkToFit="1"/>
      <protection locked="0"/>
    </xf>
    <xf numFmtId="200" fontId="13" fillId="0" borderId="1" xfId="3" applyNumberFormat="1" applyFont="1" applyFill="1" applyBorder="1" applyAlignment="1" applyProtection="1">
      <alignment horizontal="right" vertical="center" wrapText="1" shrinkToFit="1"/>
      <protection locked="0"/>
    </xf>
    <xf numFmtId="3" fontId="12" fillId="2" borderId="1" xfId="0" applyNumberFormat="1" applyFont="1" applyFill="1" applyBorder="1" applyAlignment="1" applyProtection="1">
      <alignment horizontal="center" vertical="center"/>
      <protection locked="0"/>
    </xf>
    <xf numFmtId="200" fontId="13" fillId="0" borderId="1" xfId="3" applyNumberFormat="1" applyFont="1" applyFill="1" applyBorder="1" applyAlignment="1" applyProtection="1">
      <alignment horizontal="center" vertical="center" wrapText="1" shrinkToFit="1"/>
      <protection locked="0"/>
    </xf>
    <xf numFmtId="49" fontId="12" fillId="2" borderId="3" xfId="0" applyNumberFormat="1" applyFont="1" applyFill="1" applyBorder="1" applyAlignment="1" applyProtection="1">
      <alignment horizontal="left" vertical="center" wrapText="1"/>
    </xf>
    <xf numFmtId="49" fontId="11" fillId="2" borderId="3"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center" vertical="center"/>
    </xf>
    <xf numFmtId="49" fontId="43" fillId="2" borderId="3"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11" fillId="0" borderId="2" xfId="1060" applyNumberFormat="1" applyFont="1" applyFill="1" applyBorder="1" applyAlignment="1" applyProtection="1">
      <alignment horizontal="left" vertical="center"/>
    </xf>
    <xf numFmtId="0" fontId="25" fillId="0"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center" vertical="center"/>
    </xf>
    <xf numFmtId="0" fontId="25" fillId="3" borderId="1" xfId="998"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200" fontId="25" fillId="0" borderId="1" xfId="3" applyNumberFormat="1" applyFont="1" applyFill="1" applyBorder="1" applyAlignment="1" applyProtection="1">
      <alignment horizontal="right" vertical="center" wrapText="1"/>
      <protection locked="0"/>
    </xf>
    <xf numFmtId="49" fontId="12" fillId="0" borderId="2" xfId="1060" applyNumberFormat="1" applyFont="1" applyBorder="1" applyAlignment="1" applyProtection="1">
      <alignment horizontal="left" vertical="center"/>
    </xf>
    <xf numFmtId="0" fontId="13" fillId="3" borderId="1" xfId="998" applyFont="1" applyFill="1" applyBorder="1" applyAlignment="1" applyProtection="1">
      <alignment horizontal="left" vertical="center" wrapText="1"/>
    </xf>
    <xf numFmtId="3" fontId="13" fillId="3"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protection locked="0"/>
    </xf>
    <xf numFmtId="200" fontId="13" fillId="3" borderId="1" xfId="3" applyNumberFormat="1" applyFont="1" applyFill="1" applyBorder="1" applyAlignment="1" applyProtection="1">
      <alignment horizontal="right" vertical="center" wrapText="1"/>
      <protection locked="0"/>
    </xf>
    <xf numFmtId="49" fontId="12" fillId="0" borderId="2" xfId="1060" applyNumberFormat="1" applyFont="1" applyFill="1" applyBorder="1" applyAlignment="1" applyProtection="1">
      <alignment horizontal="left" vertical="center"/>
    </xf>
    <xf numFmtId="0" fontId="13" fillId="0" borderId="1" xfId="998" applyFont="1" applyFill="1" applyBorder="1" applyAlignment="1" applyProtection="1">
      <alignment horizontal="left" vertical="center" wrapText="1"/>
    </xf>
    <xf numFmtId="3" fontId="13" fillId="0" borderId="1" xfId="0" applyNumberFormat="1" applyFont="1" applyFill="1" applyBorder="1" applyAlignment="1" applyProtection="1">
      <alignment horizontal="center" vertical="center"/>
    </xf>
    <xf numFmtId="3" fontId="13" fillId="0" borderId="1" xfId="0" applyNumberFormat="1" applyFont="1" applyFill="1" applyBorder="1" applyAlignment="1" applyProtection="1">
      <alignment horizontal="center" vertical="center"/>
      <protection locked="0"/>
    </xf>
    <xf numFmtId="0" fontId="25" fillId="0" borderId="1" xfId="555" applyFont="1" applyFill="1" applyBorder="1" applyAlignment="1" applyProtection="1">
      <alignment horizontal="left" vertical="center" wrapText="1"/>
    </xf>
    <xf numFmtId="3" fontId="25" fillId="0" borderId="1" xfId="0" applyNumberFormat="1" applyFont="1" applyFill="1" applyBorder="1" applyAlignment="1" applyProtection="1">
      <alignment horizontal="center" vertical="center"/>
      <protection locked="0"/>
    </xf>
    <xf numFmtId="0" fontId="6" fillId="0" borderId="2" xfId="998" applyFill="1" applyBorder="1" applyAlignment="1" applyProtection="1">
      <alignment horizontal="left" vertical="center"/>
    </xf>
    <xf numFmtId="0" fontId="25" fillId="0" borderId="1" xfId="998" applyFont="1" applyFill="1" applyBorder="1" applyAlignment="1" applyProtection="1">
      <alignment horizontal="distributed" vertical="center" wrapText="1" indent="1"/>
    </xf>
    <xf numFmtId="3" fontId="6" fillId="0" borderId="0" xfId="998" applyNumberFormat="1" applyFill="1" applyProtection="1">
      <alignment vertical="center"/>
    </xf>
    <xf numFmtId="0" fontId="7" fillId="0" borderId="0" xfId="998" applyFont="1">
      <alignment vertical="center"/>
    </xf>
    <xf numFmtId="0" fontId="31" fillId="0" borderId="0" xfId="998" applyFont="1" applyAlignment="1">
      <alignment horizontal="center" vertical="center"/>
    </xf>
    <xf numFmtId="198" fontId="6" fillId="0" borderId="0" xfId="998" applyNumberFormat="1">
      <alignment vertical="center"/>
    </xf>
    <xf numFmtId="0" fontId="1" fillId="0" borderId="0" xfId="998" applyFont="1" applyFill="1" applyAlignment="1">
      <alignment horizontal="center" vertical="center"/>
    </xf>
    <xf numFmtId="0" fontId="7" fillId="0" borderId="0" xfId="998" applyFont="1" applyFill="1">
      <alignment vertical="center"/>
    </xf>
    <xf numFmtId="0" fontId="13" fillId="0" borderId="0" xfId="998" applyFont="1" applyFill="1">
      <alignment vertical="center"/>
    </xf>
    <xf numFmtId="0" fontId="44" fillId="0" borderId="0" xfId="998" applyFont="1" applyFill="1">
      <alignment vertical="center"/>
    </xf>
    <xf numFmtId="198" fontId="13" fillId="0" borderId="0" xfId="998" applyNumberFormat="1" applyFont="1" applyFill="1" applyAlignment="1">
      <alignment horizontal="right" vertical="center"/>
    </xf>
    <xf numFmtId="198" fontId="25" fillId="0" borderId="2" xfId="998" applyNumberFormat="1" applyFont="1" applyFill="1" applyBorder="1" applyAlignment="1">
      <alignment horizontal="center" vertical="center" wrapText="1"/>
    </xf>
    <xf numFmtId="0" fontId="25" fillId="0" borderId="1" xfId="998" applyFont="1" applyFill="1" applyBorder="1" applyAlignment="1">
      <alignment horizontal="distributed" vertical="center" wrapText="1" indent="3"/>
    </xf>
    <xf numFmtId="0" fontId="45" fillId="0" borderId="0" xfId="1070" applyFont="1" applyFill="1" applyAlignment="1">
      <alignment vertical="center" wrapText="1"/>
    </xf>
    <xf numFmtId="0" fontId="7" fillId="0" borderId="0" xfId="555" applyFont="1" applyFill="1">
      <alignment vertical="center"/>
    </xf>
    <xf numFmtId="0" fontId="13"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0" borderId="2" xfId="998" applyFont="1" applyFill="1" applyBorder="1" applyAlignment="1">
      <alignment horizontal="left" vertical="center"/>
    </xf>
    <xf numFmtId="0" fontId="25" fillId="0" borderId="1" xfId="555" applyFont="1" applyFill="1" applyBorder="1" applyAlignment="1">
      <alignment horizontal="left" vertical="center"/>
    </xf>
    <xf numFmtId="3" fontId="25" fillId="0" borderId="1" xfId="0" applyNumberFormat="1" applyFont="1" applyFill="1" applyBorder="1" applyAlignment="1" applyProtection="1">
      <alignment horizontal="right" vertical="center"/>
      <protection locked="0"/>
    </xf>
    <xf numFmtId="0" fontId="25" fillId="0" borderId="2" xfId="998" applyFont="1" applyFill="1" applyBorder="1" applyAlignment="1" applyProtection="1">
      <alignment horizontal="left" vertical="center"/>
    </xf>
    <xf numFmtId="0" fontId="25" fillId="0" borderId="1" xfId="555" applyFont="1" applyFill="1" applyBorder="1" applyAlignment="1" applyProtection="1">
      <alignment horizontal="left" vertical="center"/>
    </xf>
    <xf numFmtId="0" fontId="25" fillId="3" borderId="1" xfId="555" applyFont="1" applyFill="1" applyBorder="1" applyAlignment="1" applyProtection="1">
      <alignment horizontal="left" vertical="center"/>
    </xf>
    <xf numFmtId="0" fontId="13" fillId="0" borderId="2" xfId="998" applyFont="1" applyFill="1" applyBorder="1" applyAlignment="1" applyProtection="1">
      <alignment horizontal="left" vertical="center"/>
    </xf>
    <xf numFmtId="0" fontId="13" fillId="0" borderId="1" xfId="998" applyFont="1" applyFill="1" applyBorder="1" applyAlignment="1" applyProtection="1">
      <alignment horizontal="left" vertical="center"/>
    </xf>
    <xf numFmtId="0" fontId="13" fillId="3" borderId="1" xfId="998" applyFont="1" applyFill="1" applyBorder="1" applyAlignment="1" applyProtection="1">
      <alignment horizontal="left" vertical="center"/>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0" fontId="13" fillId="3" borderId="1" xfId="555" applyFont="1" applyFill="1" applyBorder="1" applyAlignment="1" applyProtection="1">
      <alignment horizontal="left" vertical="center"/>
    </xf>
    <xf numFmtId="0" fontId="13" fillId="0" borderId="2" xfId="998" applyFont="1" applyFill="1" applyBorder="1">
      <alignment vertical="center"/>
    </xf>
    <xf numFmtId="0" fontId="25" fillId="0" borderId="1" xfId="998" applyFont="1" applyFill="1" applyBorder="1" applyAlignment="1">
      <alignment horizontal="distributed" vertical="center" indent="1"/>
    </xf>
    <xf numFmtId="3" fontId="6" fillId="0" borderId="0" xfId="998" applyNumberFormat="1">
      <alignment vertical="center"/>
    </xf>
    <xf numFmtId="0" fontId="2"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 xfId="0" applyFont="1" applyFill="1" applyBorder="1" applyAlignment="1">
      <alignment horizontal="center" vertical="center"/>
    </xf>
    <xf numFmtId="0" fontId="12" fillId="0" borderId="0" xfId="0" applyFont="1" applyAlignment="1">
      <alignment horizontal="right"/>
    </xf>
    <xf numFmtId="0" fontId="25" fillId="0" borderId="5" xfId="1074" applyFont="1" applyBorder="1" applyAlignment="1">
      <alignment horizontal="center" vertical="center"/>
    </xf>
    <xf numFmtId="0" fontId="25" fillId="0" borderId="2" xfId="1074" applyFont="1" applyBorder="1" applyAlignment="1">
      <alignment horizontal="center" vertical="center"/>
    </xf>
    <xf numFmtId="0" fontId="25" fillId="0" borderId="6" xfId="1074" applyFont="1" applyBorder="1" applyAlignment="1">
      <alignment horizontal="center" vertical="center"/>
    </xf>
    <xf numFmtId="0" fontId="25" fillId="0" borderId="7" xfId="1074" applyFont="1" applyBorder="1" applyAlignment="1">
      <alignment horizontal="center" vertical="center"/>
    </xf>
    <xf numFmtId="49" fontId="25" fillId="0" borderId="1" xfId="920" applyNumberFormat="1" applyFont="1" applyFill="1" applyBorder="1" applyAlignment="1" applyProtection="1">
      <alignment horizontal="center" vertical="center"/>
    </xf>
    <xf numFmtId="0" fontId="48" fillId="0" borderId="1" xfId="0" applyFont="1" applyFill="1" applyBorder="1" applyAlignment="1">
      <alignment horizontal="center" vertical="center"/>
    </xf>
    <xf numFmtId="10" fontId="48" fillId="0" borderId="1" xfId="0" applyNumberFormat="1" applyFont="1" applyFill="1" applyBorder="1" applyAlignment="1">
      <alignment horizontal="center" vertical="center"/>
    </xf>
    <xf numFmtId="0" fontId="49" fillId="0" borderId="1" xfId="0" applyFont="1" applyFill="1" applyBorder="1" applyAlignment="1">
      <alignment vertical="center"/>
    </xf>
    <xf numFmtId="10" fontId="49" fillId="0" borderId="1" xfId="0" applyNumberFormat="1" applyFont="1" applyFill="1" applyBorder="1" applyAlignment="1">
      <alignment horizontal="center" vertical="center"/>
    </xf>
    <xf numFmtId="0" fontId="49" fillId="0" borderId="1" xfId="0" applyFont="1" applyFill="1" applyBorder="1" applyAlignment="1">
      <alignment horizontal="center" vertical="center"/>
    </xf>
    <xf numFmtId="0" fontId="5" fillId="0" borderId="0" xfId="0" applyFont="1" applyFill="1" applyBorder="1" applyAlignment="1">
      <alignment horizontal="left" vertical="top" wrapText="1"/>
    </xf>
    <xf numFmtId="0" fontId="50" fillId="0" borderId="0" xfId="1009" applyFont="1" applyAlignment="1"/>
    <xf numFmtId="0" fontId="12" fillId="0" borderId="0" xfId="0" applyFont="1" applyAlignment="1">
      <alignment horizontal="right" vertical="center"/>
    </xf>
    <xf numFmtId="0" fontId="25" fillId="0" borderId="1" xfId="1074" applyFont="1" applyBorder="1" applyAlignment="1">
      <alignment horizontal="center" vertical="center" wrapText="1"/>
    </xf>
    <xf numFmtId="0" fontId="25" fillId="0" borderId="1" xfId="0" applyFont="1" applyBorder="1" applyAlignment="1">
      <alignment horizontal="left" vertical="center"/>
    </xf>
    <xf numFmtId="199" fontId="25" fillId="0" borderId="1" xfId="1" applyNumberFormat="1" applyFont="1" applyBorder="1" applyAlignment="1">
      <alignment horizontal="right" vertical="center" wrapText="1"/>
    </xf>
    <xf numFmtId="0" fontId="12" fillId="0" borderId="1" xfId="0" applyFont="1" applyBorder="1" applyAlignment="1">
      <alignment horizontal="left" vertical="center"/>
    </xf>
    <xf numFmtId="199" fontId="12" fillId="0" borderId="1" xfId="0" applyNumberFormat="1" applyFont="1" applyBorder="1" applyAlignment="1">
      <alignment horizontal="right" vertical="center" wrapText="1"/>
    </xf>
    <xf numFmtId="0" fontId="42" fillId="0" borderId="0" xfId="902" applyFont="1" applyAlignment="1">
      <alignment horizontal="center" vertical="center"/>
    </xf>
    <xf numFmtId="0" fontId="0" fillId="0" borderId="0" xfId="902" applyFont="1" applyAlignment="1">
      <alignment horizontal="right"/>
    </xf>
    <xf numFmtId="198" fontId="25" fillId="0" borderId="8" xfId="998" applyNumberFormat="1" applyFont="1" applyBorder="1" applyAlignment="1">
      <alignment horizontal="center" vertical="center" wrapText="1"/>
    </xf>
    <xf numFmtId="199" fontId="6" fillId="3" borderId="0" xfId="649"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11" fillId="0" borderId="6"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1" fillId="0" borderId="1" xfId="1012" applyFont="1" applyFill="1" applyBorder="1" applyAlignment="1">
      <alignment horizontal="left" vertical="center" wrapText="1"/>
    </xf>
    <xf numFmtId="199" fontId="12" fillId="0" borderId="6"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201" fontId="52" fillId="0" borderId="1" xfId="0" applyNumberFormat="1" applyFont="1" applyFill="1" applyBorder="1" applyAlignment="1">
      <alignment horizontal="center" vertical="center" wrapText="1"/>
    </xf>
    <xf numFmtId="0" fontId="10" fillId="2" borderId="0" xfId="902" applyFont="1" applyFill="1" applyBorder="1" applyAlignment="1">
      <alignment horizontal="center" vertical="center"/>
    </xf>
    <xf numFmtId="0" fontId="12" fillId="0" borderId="0" xfId="902" applyFont="1" applyBorder="1" applyAlignment="1">
      <alignment horizontal="left" vertical="center"/>
    </xf>
    <xf numFmtId="0" fontId="12" fillId="0" borderId="0" xfId="902" applyFont="1" applyBorder="1" applyAlignment="1">
      <alignment horizontal="right" vertical="center"/>
    </xf>
    <xf numFmtId="0" fontId="25" fillId="0" borderId="1" xfId="0" applyFont="1" applyBorder="1" applyAlignment="1">
      <alignment horizontal="center" vertical="center" wrapText="1"/>
    </xf>
    <xf numFmtId="195" fontId="11" fillId="0" borderId="1" xfId="651" applyNumberFormat="1" applyFont="1" applyFill="1" applyBorder="1" applyAlignment="1">
      <alignment horizontal="left" vertical="center"/>
    </xf>
    <xf numFmtId="199" fontId="11" fillId="0" borderId="1" xfId="651" applyNumberFormat="1" applyFont="1" applyFill="1" applyBorder="1" applyAlignment="1">
      <alignment horizontal="center" vertical="center" wrapText="1"/>
    </xf>
    <xf numFmtId="195" fontId="12" fillId="0" borderId="1" xfId="651" applyNumberFormat="1" applyFont="1" applyFill="1" applyBorder="1" applyAlignment="1">
      <alignment horizontal="left" vertical="center"/>
    </xf>
    <xf numFmtId="199" fontId="12" fillId="0" borderId="1" xfId="651" applyNumberFormat="1" applyFont="1" applyFill="1" applyBorder="1" applyAlignment="1">
      <alignment horizontal="center" vertical="center" wrapText="1"/>
    </xf>
    <xf numFmtId="199" fontId="12" fillId="0" borderId="1" xfId="0" applyNumberFormat="1" applyFont="1" applyBorder="1" applyAlignment="1">
      <alignment horizontal="center" vertical="center" wrapText="1"/>
    </xf>
    <xf numFmtId="0" fontId="11" fillId="0" borderId="1" xfId="651" applyFont="1" applyFill="1" applyBorder="1" applyAlignment="1">
      <alignment horizontal="center" vertical="center"/>
    </xf>
    <xf numFmtId="0" fontId="6" fillId="4" borderId="0" xfId="998" applyFill="1">
      <alignment vertical="center"/>
    </xf>
    <xf numFmtId="0" fontId="24" fillId="0" borderId="0" xfId="998" applyFont="1">
      <alignment vertical="center"/>
    </xf>
    <xf numFmtId="0" fontId="6" fillId="0" borderId="0" xfId="998" applyFont="1">
      <alignment vertical="center"/>
    </xf>
    <xf numFmtId="0" fontId="6" fillId="0" borderId="0" xfId="998" applyAlignment="1">
      <alignment horizontal="center" vertical="center"/>
    </xf>
    <xf numFmtId="198" fontId="6" fillId="0" borderId="0" xfId="998" applyNumberFormat="1" applyAlignment="1">
      <alignment horizontal="center" vertical="center"/>
    </xf>
    <xf numFmtId="0" fontId="6" fillId="2" borderId="0" xfId="649" applyFill="1" applyAlignment="1"/>
    <xf numFmtId="0" fontId="1" fillId="2" borderId="0" xfId="998" applyFont="1" applyFill="1" applyAlignment="1">
      <alignment horizontal="center" vertical="center"/>
    </xf>
    <xf numFmtId="0" fontId="7" fillId="2" borderId="0" xfId="998" applyFont="1" applyFill="1">
      <alignment vertical="center"/>
    </xf>
    <xf numFmtId="0" fontId="12" fillId="2" borderId="0" xfId="998" applyFont="1" applyFill="1">
      <alignment vertical="center"/>
    </xf>
    <xf numFmtId="0" fontId="44" fillId="2" borderId="0" xfId="998" applyFont="1" applyFill="1" applyAlignment="1">
      <alignment horizontal="center" vertical="center"/>
    </xf>
    <xf numFmtId="198" fontId="13" fillId="2" borderId="0" xfId="998" applyNumberFormat="1" applyFont="1" applyFill="1" applyBorder="1" applyAlignment="1">
      <alignment horizontal="center" vertical="center"/>
    </xf>
    <xf numFmtId="198" fontId="13" fillId="2" borderId="0" xfId="998" applyNumberFormat="1" applyFont="1" applyFill="1" applyBorder="1" applyAlignment="1">
      <alignment horizontal="right" vertical="center"/>
    </xf>
    <xf numFmtId="0" fontId="25" fillId="2" borderId="1" xfId="998" applyFont="1" applyFill="1" applyBorder="1" applyAlignment="1">
      <alignment horizontal="distributed" vertical="center" wrapText="1" indent="3"/>
    </xf>
    <xf numFmtId="199" fontId="6" fillId="2" borderId="0" xfId="649" applyNumberFormat="1" applyFont="1" applyFill="1" applyAlignment="1">
      <alignment horizontal="center" vertical="center" wrapText="1"/>
    </xf>
    <xf numFmtId="0" fontId="9" fillId="2" borderId="0" xfId="998" applyFont="1" applyFill="1" applyAlignment="1">
      <alignment horizontal="center" vertical="center" wrapText="1"/>
    </xf>
    <xf numFmtId="0" fontId="11" fillId="2" borderId="1" xfId="0" applyFont="1" applyFill="1" applyBorder="1" applyAlignment="1" applyProtection="1">
      <alignment horizontal="left" vertical="center"/>
    </xf>
    <xf numFmtId="200" fontId="25" fillId="2" borderId="1" xfId="3" applyNumberFormat="1" applyFont="1" applyFill="1" applyBorder="1" applyAlignment="1" applyProtection="1">
      <alignment horizontal="center" vertical="center" wrapText="1" shrinkToFit="1"/>
      <protection locked="0"/>
    </xf>
    <xf numFmtId="0" fontId="7" fillId="2" borderId="0" xfId="555" applyFont="1" applyFill="1" applyAlignment="1">
      <alignment horizontal="center" vertical="center"/>
    </xf>
    <xf numFmtId="0" fontId="6" fillId="2" borderId="0" xfId="998" applyFill="1">
      <alignment vertical="center"/>
    </xf>
    <xf numFmtId="0" fontId="12" fillId="2" borderId="1" xfId="0" applyFont="1" applyFill="1" applyBorder="1" applyAlignment="1" applyProtection="1">
      <alignment horizontal="left" vertical="center"/>
    </xf>
    <xf numFmtId="200" fontId="13" fillId="2" borderId="1" xfId="3" applyNumberFormat="1" applyFont="1" applyFill="1" applyBorder="1" applyAlignment="1" applyProtection="1">
      <alignment horizontal="center" vertical="center" wrapText="1" shrinkToFit="1"/>
      <protection locked="0"/>
    </xf>
    <xf numFmtId="0" fontId="13"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53"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202" fontId="54" fillId="0" borderId="1" xfId="1" applyNumberFormat="1" applyFont="1" applyFill="1" applyBorder="1" applyAlignment="1">
      <alignment horizontal="center" vertical="center"/>
    </xf>
    <xf numFmtId="49" fontId="12" fillId="2" borderId="1" xfId="0" applyNumberFormat="1" applyFont="1" applyFill="1" applyBorder="1" applyAlignment="1" applyProtection="1">
      <alignment horizontal="left" vertical="center"/>
      <protection locked="0"/>
    </xf>
    <xf numFmtId="49" fontId="11"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202" fontId="52" fillId="2" borderId="1" xfId="1" applyNumberFormat="1" applyFont="1" applyFill="1" applyBorder="1" applyAlignment="1">
      <alignment vertical="center"/>
    </xf>
    <xf numFmtId="199" fontId="25" fillId="2" borderId="1" xfId="1" applyNumberFormat="1" applyFont="1" applyFill="1" applyBorder="1" applyAlignment="1" applyProtection="1">
      <alignment horizontal="center" vertical="center" wrapText="1"/>
      <protection locked="0"/>
    </xf>
    <xf numFmtId="49" fontId="25" fillId="2" borderId="1" xfId="139" applyNumberFormat="1" applyFont="1" applyFill="1" applyBorder="1" applyAlignment="1" applyProtection="1">
      <alignment horizontal="left" vertical="center"/>
    </xf>
    <xf numFmtId="0" fontId="25" fillId="2" borderId="1" xfId="998" applyFont="1" applyFill="1" applyBorder="1" applyAlignment="1">
      <alignment horizontal="center" vertical="center" wrapText="1"/>
    </xf>
    <xf numFmtId="3" fontId="6" fillId="0" borderId="0" xfId="998" applyNumberFormat="1" applyAlignment="1">
      <alignment horizontal="center" vertical="center"/>
    </xf>
    <xf numFmtId="199" fontId="6" fillId="0" borderId="0" xfId="998" applyNumberFormat="1" applyAlignment="1">
      <alignment horizontal="center" vertical="center"/>
    </xf>
    <xf numFmtId="0" fontId="0" fillId="0" borderId="0" xfId="0" applyAlignment="1" applyProtection="1"/>
    <xf numFmtId="0" fontId="25" fillId="3" borderId="0" xfId="998" applyFont="1" applyFill="1" applyAlignment="1" applyProtection="1">
      <alignment horizontal="center" vertical="center" wrapText="1"/>
    </xf>
    <xf numFmtId="0" fontId="13" fillId="3" borderId="0" xfId="998" applyFont="1" applyFill="1" applyProtection="1">
      <alignment vertical="center"/>
    </xf>
    <xf numFmtId="0" fontId="6" fillId="3" borderId="0" xfId="555" applyFill="1" applyProtection="1">
      <alignment vertical="center"/>
    </xf>
    <xf numFmtId="0" fontId="6" fillId="3" borderId="0" xfId="998" applyFill="1" applyProtection="1">
      <alignment vertical="center"/>
    </xf>
    <xf numFmtId="198" fontId="6" fillId="3" borderId="0" xfId="998" applyNumberFormat="1" applyFill="1" applyProtection="1">
      <alignment vertical="center"/>
    </xf>
    <xf numFmtId="0" fontId="55" fillId="3" borderId="0" xfId="998" applyFont="1" applyFill="1" applyProtection="1">
      <alignment vertical="center"/>
    </xf>
    <xf numFmtId="0" fontId="0" fillId="0" borderId="0" xfId="0" applyFill="1" applyAlignment="1" applyProtection="1"/>
    <xf numFmtId="0" fontId="13" fillId="0" borderId="0" xfId="998" applyFont="1" applyFill="1" applyAlignment="1" applyProtection="1">
      <alignment horizontal="left" vertical="center"/>
    </xf>
    <xf numFmtId="0" fontId="44" fillId="0" borderId="0" xfId="998" applyFont="1" applyFill="1" applyProtection="1">
      <alignment vertical="center"/>
    </xf>
    <xf numFmtId="0" fontId="25" fillId="0" borderId="1" xfId="998" applyFont="1" applyFill="1" applyBorder="1" applyAlignment="1" applyProtection="1">
      <alignment horizontal="center" vertical="center" wrapText="1"/>
    </xf>
    <xf numFmtId="198" fontId="25" fillId="0" borderId="0" xfId="998" applyNumberFormat="1" applyFont="1" applyFill="1" applyAlignment="1" applyProtection="1">
      <alignment horizontal="center" vertical="center" wrapText="1"/>
    </xf>
    <xf numFmtId="0" fontId="25" fillId="0" borderId="2" xfId="998" applyNumberFormat="1" applyFont="1" applyFill="1" applyBorder="1" applyAlignment="1" applyProtection="1">
      <alignment horizontal="left" vertical="center"/>
    </xf>
    <xf numFmtId="0" fontId="25" fillId="0" borderId="1" xfId="998" applyNumberFormat="1" applyFont="1" applyFill="1" applyBorder="1" applyAlignment="1" applyProtection="1">
      <alignment vertical="center" wrapText="1"/>
    </xf>
    <xf numFmtId="200" fontId="25" fillId="0" borderId="1" xfId="3" applyNumberFormat="1" applyFont="1" applyFill="1" applyBorder="1" applyAlignment="1" applyProtection="1">
      <alignment horizontal="center" vertical="center" wrapText="1"/>
      <protection locked="0"/>
    </xf>
    <xf numFmtId="0" fontId="7" fillId="0" borderId="0" xfId="555" applyFont="1" applyFill="1" applyAlignment="1" applyProtection="1">
      <alignment horizontal="center" vertical="center"/>
    </xf>
    <xf numFmtId="200" fontId="13" fillId="0" borderId="1" xfId="3" applyNumberFormat="1" applyFont="1" applyFill="1" applyBorder="1" applyAlignment="1" applyProtection="1">
      <alignment horizontal="center" vertical="center" wrapText="1"/>
      <protection locked="0"/>
    </xf>
    <xf numFmtId="0" fontId="13" fillId="0" borderId="2" xfId="998" applyFont="1" applyFill="1" applyBorder="1" applyAlignment="1" applyProtection="1">
      <alignment horizontal="left" vertical="top" wrapText="1"/>
    </xf>
    <xf numFmtId="0" fontId="13" fillId="0" borderId="1" xfId="998" applyNumberFormat="1" applyFont="1" applyFill="1" applyBorder="1" applyAlignment="1" applyProtection="1">
      <alignment vertical="center" wrapText="1"/>
    </xf>
    <xf numFmtId="0" fontId="25" fillId="0" borderId="2" xfId="998" applyFont="1" applyFill="1" applyBorder="1" applyAlignment="1" applyProtection="1">
      <alignment horizontal="distributed" vertical="center"/>
    </xf>
    <xf numFmtId="49" fontId="25" fillId="0" borderId="1" xfId="0" applyNumberFormat="1" applyFont="1" applyFill="1" applyBorder="1" applyAlignment="1" applyProtection="1">
      <alignment horizontal="distributed" vertical="center" wrapText="1"/>
    </xf>
    <xf numFmtId="0" fontId="13" fillId="0" borderId="2" xfId="555" applyFont="1" applyFill="1" applyBorder="1" applyAlignment="1" applyProtection="1">
      <alignment horizontal="left" vertical="center"/>
    </xf>
    <xf numFmtId="0" fontId="13" fillId="0" borderId="1" xfId="555" applyFont="1" applyFill="1" applyBorder="1" applyAlignment="1" applyProtection="1">
      <alignment horizontal="left" vertical="center" wrapText="1"/>
    </xf>
    <xf numFmtId="0" fontId="39" fillId="0" borderId="2" xfId="998" applyFont="1" applyFill="1" applyBorder="1" applyAlignment="1" applyProtection="1">
      <alignment horizontal="distributed" vertical="center"/>
    </xf>
    <xf numFmtId="0" fontId="25" fillId="0" borderId="1" xfId="998" applyNumberFormat="1" applyFont="1" applyFill="1" applyBorder="1" applyAlignment="1" applyProtection="1">
      <alignment horizontal="distributed" vertical="center"/>
    </xf>
    <xf numFmtId="3" fontId="6" fillId="3" borderId="0" xfId="998" applyNumberFormat="1" applyFill="1" applyProtection="1">
      <alignment vertical="center"/>
    </xf>
    <xf numFmtId="0" fontId="25" fillId="0" borderId="0" xfId="998" applyFont="1" applyFill="1" applyAlignment="1">
      <alignment horizontal="center" vertical="center" wrapText="1"/>
    </xf>
    <xf numFmtId="0" fontId="6" fillId="0" borderId="0" xfId="555" applyFill="1">
      <alignment vertical="center"/>
    </xf>
    <xf numFmtId="0" fontId="0" fillId="0" borderId="0" xfId="998" applyFont="1" applyFill="1">
      <alignment vertical="center"/>
    </xf>
    <xf numFmtId="0" fontId="13" fillId="0" borderId="0" xfId="998" applyFont="1" applyFill="1" applyAlignment="1">
      <alignment horizontal="left" vertical="center"/>
    </xf>
    <xf numFmtId="198" fontId="13" fillId="0" borderId="0" xfId="998" applyNumberFormat="1" applyFont="1" applyFill="1" applyBorder="1" applyAlignment="1">
      <alignment horizontal="right" vertical="center"/>
    </xf>
    <xf numFmtId="198" fontId="25" fillId="0" borderId="9" xfId="998" applyNumberFormat="1" applyFont="1" applyFill="1" applyBorder="1" applyAlignment="1">
      <alignment horizontal="center" vertical="center" wrapText="1"/>
    </xf>
    <xf numFmtId="0" fontId="25" fillId="0" borderId="1" xfId="998" applyFont="1" applyFill="1" applyBorder="1" applyAlignment="1">
      <alignment horizontal="center" vertical="center" wrapText="1"/>
    </xf>
    <xf numFmtId="198" fontId="25" fillId="0" borderId="0" xfId="998" applyNumberFormat="1" applyFont="1" applyFill="1" applyAlignment="1">
      <alignment horizontal="center" vertical="center" wrapText="1"/>
    </xf>
    <xf numFmtId="0" fontId="13" fillId="0" borderId="2" xfId="998" applyFont="1" applyFill="1" applyBorder="1" applyAlignment="1">
      <alignment horizontal="left" vertical="center"/>
    </xf>
    <xf numFmtId="199" fontId="13" fillId="0" borderId="1" xfId="315" applyNumberFormat="1" applyFont="1" applyFill="1" applyBorder="1" applyAlignment="1" applyProtection="1">
      <alignment vertical="center" wrapText="1"/>
    </xf>
    <xf numFmtId="199" fontId="13" fillId="0" borderId="1" xfId="1" applyNumberFormat="1" applyFont="1" applyFill="1" applyBorder="1" applyAlignment="1" applyProtection="1">
      <alignment horizontal="center" vertical="center" wrapText="1"/>
      <protection locked="0"/>
    </xf>
    <xf numFmtId="49" fontId="13" fillId="0" borderId="1" xfId="315" applyNumberFormat="1" applyFont="1" applyFill="1" applyBorder="1" applyAlignment="1" applyProtection="1">
      <alignment horizontal="left" vertical="center" wrapText="1"/>
    </xf>
    <xf numFmtId="0" fontId="25" fillId="0" borderId="2" xfId="998" applyFont="1" applyFill="1" applyBorder="1" applyAlignment="1">
      <alignment horizontal="distributed" vertical="center"/>
    </xf>
    <xf numFmtId="199" fontId="25" fillId="0" borderId="1" xfId="1" applyNumberFormat="1" applyFont="1" applyFill="1" applyBorder="1" applyAlignment="1" applyProtection="1">
      <alignment horizontal="center" vertical="center" wrapText="1"/>
      <protection locked="0"/>
    </xf>
    <xf numFmtId="0" fontId="25" fillId="0" borderId="1" xfId="998" applyFont="1" applyFill="1" applyBorder="1" applyAlignment="1">
      <alignment vertical="center" wrapText="1"/>
    </xf>
    <xf numFmtId="0" fontId="13" fillId="0" borderId="2" xfId="998" applyNumberFormat="1" applyFont="1" applyFill="1" applyBorder="1" applyAlignment="1">
      <alignment horizontal="left" vertical="center"/>
    </xf>
    <xf numFmtId="0" fontId="13" fillId="0" borderId="1" xfId="998" applyNumberFormat="1" applyFont="1" applyFill="1" applyBorder="1" applyAlignment="1">
      <alignment horizontal="left" vertical="center" wrapText="1"/>
    </xf>
    <xf numFmtId="199" fontId="13" fillId="0" borderId="1" xfId="1" applyNumberFormat="1" applyFont="1" applyFill="1" applyBorder="1" applyAlignment="1" applyProtection="1">
      <alignment horizontal="right" vertical="center" wrapText="1"/>
      <protection locked="0"/>
    </xf>
    <xf numFmtId="200" fontId="13" fillId="0" borderId="1" xfId="464" applyNumberFormat="1" applyFont="1" applyFill="1" applyBorder="1" applyAlignment="1" applyProtection="1">
      <alignment vertical="center" wrapText="1"/>
      <protection locked="0"/>
    </xf>
    <xf numFmtId="0" fontId="13" fillId="0" borderId="2" xfId="555" applyFont="1" applyFill="1" applyBorder="1" applyAlignment="1">
      <alignment horizontal="left" vertical="center"/>
    </xf>
    <xf numFmtId="0" fontId="13" fillId="0" borderId="1" xfId="998" applyNumberFormat="1" applyFont="1" applyFill="1" applyBorder="1" applyAlignment="1">
      <alignment vertical="center" wrapText="1"/>
    </xf>
    <xf numFmtId="0" fontId="25" fillId="0" borderId="1" xfId="998" applyFont="1" applyFill="1" applyBorder="1" applyAlignment="1">
      <alignment horizontal="left" vertical="center" wrapText="1"/>
    </xf>
    <xf numFmtId="0" fontId="25" fillId="0" borderId="1" xfId="998" applyNumberFormat="1" applyFont="1" applyFill="1" applyBorder="1" applyAlignment="1">
      <alignment horizontal="left" vertical="center" wrapText="1"/>
    </xf>
    <xf numFmtId="0" fontId="25" fillId="0" borderId="1" xfId="998" applyFont="1" applyFill="1" applyBorder="1" applyAlignment="1">
      <alignment horizontal="distributed" vertical="center" wrapText="1" indent="2"/>
    </xf>
    <xf numFmtId="0" fontId="56" fillId="0" borderId="0" xfId="998" applyFont="1" applyFill="1">
      <alignment vertical="center"/>
    </xf>
    <xf numFmtId="3" fontId="6" fillId="0" borderId="0" xfId="998" applyNumberFormat="1" applyFill="1">
      <alignment vertical="center"/>
    </xf>
    <xf numFmtId="0" fontId="13" fillId="0" borderId="2" xfId="998" applyFont="1" applyFill="1" applyBorder="1" applyAlignment="1" applyProtection="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常规 2 2 4" xfId="51"/>
    <cellStyle name="强调文字颜色 2 3 2" xfId="52"/>
    <cellStyle name="Accent5 9" xfId="53"/>
    <cellStyle name="汇总 6" xfId="54"/>
    <cellStyle name="常规 435" xfId="55"/>
    <cellStyle name="常规 440" xfId="56"/>
    <cellStyle name="链接单元格 5" xfId="57"/>
    <cellStyle name="百分比 2 8 2" xfId="58"/>
    <cellStyle name="Accent1 5" xfId="59"/>
    <cellStyle name="args.style" xfId="60"/>
    <cellStyle name="好 3 2 2" xfId="61"/>
    <cellStyle name="Accent2 - 40%" xfId="62"/>
    <cellStyle name="常规 3 4 3" xfId="63"/>
    <cellStyle name="常规 26 2" xfId="64"/>
    <cellStyle name="常规 7 3" xfId="65"/>
    <cellStyle name="Accent6 4" xfId="66"/>
    <cellStyle name="日期" xfId="67"/>
    <cellStyle name="60% - 强调文字颜色 6 3 2" xfId="68"/>
    <cellStyle name="Accent2 - 60%" xfId="69"/>
    <cellStyle name="好_0605石屏县 2 2" xfId="70"/>
    <cellStyle name="Input [yellow] 4" xfId="71"/>
    <cellStyle name="好_2007年地州资金往来对账表 3" xfId="72"/>
    <cellStyle name="60% - 强调文字颜色 4 2 2 2" xfId="73"/>
    <cellStyle name="差_Book1 2" xfId="74"/>
    <cellStyle name="Accent4 5" xfId="75"/>
    <cellStyle name="_ET_STYLE_NoName_00__Sheet3" xfId="76"/>
    <cellStyle name="60% - 强调文字颜色 2 3" xfId="77"/>
    <cellStyle name="常规 6" xfId="78"/>
    <cellStyle name="Accent5 - 60% 2 2" xfId="79"/>
    <cellStyle name="Accent6 3" xfId="80"/>
    <cellStyle name="解释性文本 2 2" xfId="81"/>
    <cellStyle name="Accent3 4 2" xfId="82"/>
    <cellStyle name="百分比 7" xfId="83"/>
    <cellStyle name="常规 6 5" xfId="84"/>
    <cellStyle name="常规 4 2 2 3" xfId="85"/>
    <cellStyle name="60% - 强调文字颜色 2 2 2" xfId="86"/>
    <cellStyle name="常规 5 2" xfId="87"/>
    <cellStyle name="Accent1 - 60% 2 2" xfId="88"/>
    <cellStyle name="标题 1 5 2" xfId="89"/>
    <cellStyle name="百分比 4" xfId="90"/>
    <cellStyle name="差 7" xfId="91"/>
    <cellStyle name="0,0_x000d__x000a_NA_x000d__x000a_" xfId="92"/>
    <cellStyle name="60% - 强调文字颜色 2 2 2 2" xfId="93"/>
    <cellStyle name="常规 5 2 2" xfId="94"/>
    <cellStyle name="百分比 5" xfId="95"/>
    <cellStyle name="Accent4 2 2" xfId="96"/>
    <cellStyle name="Accent6 2" xfId="97"/>
    <cellStyle name="百分比 6" xfId="98"/>
    <cellStyle name="Accent6 5" xfId="99"/>
    <cellStyle name="40% - 强调文字颜色 4 2" xfId="100"/>
    <cellStyle name="常规 443" xfId="101"/>
    <cellStyle name="常规 8 3" xfId="102"/>
    <cellStyle name="常规 2 2 2 5" xfId="103"/>
    <cellStyle name="标题 4 5 3" xfId="104"/>
    <cellStyle name="PSHeading 4" xfId="105"/>
    <cellStyle name="60% - 强调文字颜色 4 2 3" xfId="106"/>
    <cellStyle name="差_0605石屏" xfId="107"/>
    <cellStyle name="适中 8" xfId="108"/>
    <cellStyle name="20% - 强调文字颜色 3 3" xfId="109"/>
    <cellStyle name="输出 3 3" xfId="110"/>
    <cellStyle name="常规 442" xfId="111"/>
    <cellStyle name="常规 8 2" xfId="112"/>
    <cellStyle name="链接单元格 7" xfId="113"/>
    <cellStyle name="常规 2 2 2 4" xfId="114"/>
    <cellStyle name="标题 4 5 2" xfId="115"/>
    <cellStyle name="千位分隔 6 2" xfId="116"/>
    <cellStyle name="编号 3 2" xfId="117"/>
    <cellStyle name="常规 428" xfId="118"/>
    <cellStyle name="常规 433" xfId="119"/>
    <cellStyle name="链接单元格 3" xfId="120"/>
    <cellStyle name="汇总 3 3" xfId="121"/>
    <cellStyle name="Accent6 - 20% 2 2" xfId="122"/>
    <cellStyle name="标题 5 4" xfId="123"/>
    <cellStyle name="常规 429" xfId="124"/>
    <cellStyle name="常规 434" xfId="125"/>
    <cellStyle name="链接单元格 4" xfId="126"/>
    <cellStyle name="检查单元格 3 4" xfId="127"/>
    <cellStyle name="Accent2 - 40% 2" xfId="128"/>
    <cellStyle name="差_11大理 2 2" xfId="129"/>
    <cellStyle name="好_2008年地州对账表(国库资金）" xfId="130"/>
    <cellStyle name="Accent2 - 40% 3" xfId="131"/>
    <cellStyle name="PSChar" xfId="132"/>
    <cellStyle name="常规 436" xfId="133"/>
    <cellStyle name="常规 441" xfId="134"/>
    <cellStyle name="链接单元格 6" xfId="135"/>
    <cellStyle name="60% - 强调文字颜色 5 2 2 2" xfId="136"/>
    <cellStyle name="常规 2 5 3 2" xfId="137"/>
    <cellStyle name="计算 4" xfId="138"/>
    <cellStyle name="常规_exceltmp1 2" xfId="139"/>
    <cellStyle name="标题 1 4 2" xfId="140"/>
    <cellStyle name="Accent6 6" xfId="141"/>
    <cellStyle name="_弱电系统设备配置报价清单" xfId="142"/>
    <cellStyle name="标题 1 4 3" xfId="143"/>
    <cellStyle name="Accent6 7" xfId="144"/>
    <cellStyle name="适中 5 2" xfId="145"/>
    <cellStyle name="Accent2 - 20% 2" xfId="146"/>
    <cellStyle name="常规 3 2 3 2" xfId="147"/>
    <cellStyle name="_Book1_2 2" xfId="148"/>
    <cellStyle name="_Book1_2 3" xfId="149"/>
    <cellStyle name="适中 5 3" xfId="150"/>
    <cellStyle name="常规 2 12 2" xfId="151"/>
    <cellStyle name="Accent2 - 20% 3" xfId="152"/>
    <cellStyle name="_ET_STYLE_NoName_00__Book1" xfId="153"/>
    <cellStyle name="_ET_STYLE_NoName_00_" xfId="154"/>
    <cellStyle name="_Book1_1" xfId="155"/>
    <cellStyle name="_20100326高清市院遂宁检察院1080P配置清单26日改" xfId="156"/>
    <cellStyle name="_Book1_2 2 2" xfId="157"/>
    <cellStyle name="Accent2 - 20% 2 2" xfId="158"/>
    <cellStyle name="百分比 2 2 4" xfId="159"/>
    <cellStyle name="_Book1_2 2 3" xfId="160"/>
    <cellStyle name="百分比 2 10 2" xfId="161"/>
    <cellStyle name="百分比 2 2 5" xfId="162"/>
    <cellStyle name="常规 2 5 4 2" xfId="163"/>
    <cellStyle name="_Book1_2 2 2 2" xfId="164"/>
    <cellStyle name="百分比 2 2 4 2" xfId="165"/>
    <cellStyle name="超级链接 2 2" xfId="166"/>
    <cellStyle name="_Book1_3 2" xfId="167"/>
    <cellStyle name="常规 2 7 2" xfId="168"/>
    <cellStyle name="_Book1" xfId="169"/>
    <cellStyle name="_Book1_2" xfId="170"/>
    <cellStyle name="适中 5" xfId="171"/>
    <cellStyle name="常规 3 2 3" xfId="172"/>
    <cellStyle name="Accent2 - 20%" xfId="173"/>
    <cellStyle name="_Book1_2 3 2" xfId="174"/>
    <cellStyle name="差_2008年地州对账表(国库资金） 3" xfId="175"/>
    <cellStyle name="百分比 2 3 4" xfId="176"/>
    <cellStyle name="常规 2 16" xfId="177"/>
    <cellStyle name="_Book1_2 4" xfId="178"/>
    <cellStyle name="_Book1_3" xfId="179"/>
    <cellStyle name="超级链接 2" xfId="180"/>
    <cellStyle name="Accent1 4 2" xfId="181"/>
    <cellStyle name="_ET_STYLE_NoName_00__Book1_1" xfId="182"/>
    <cellStyle name="常规 2 3 3 2" xfId="183"/>
    <cellStyle name="Accent5 - 60% 3" xfId="184"/>
    <cellStyle name="_ET_STYLE_NoName_00__Book1_1 2" xfId="185"/>
    <cellStyle name="常规 2 3 3 2 2" xfId="186"/>
    <cellStyle name="_ET_STYLE_NoName_00__Book1_1 2 2" xfId="187"/>
    <cellStyle name="Percent [2]" xfId="188"/>
    <cellStyle name="百分比 2 7 2" xfId="189"/>
    <cellStyle name="_ET_STYLE_NoName_00__Book1_1 2 3" xfId="190"/>
    <cellStyle name="标题 2 2 2 2" xfId="191"/>
    <cellStyle name="_ET_STYLE_NoName_00__Book1_1 3" xfId="192"/>
    <cellStyle name="_ET_STYLE_NoName_00__Book1_1 3 2" xfId="193"/>
    <cellStyle name="超级链接" xfId="194"/>
    <cellStyle name="Accent1 4" xfId="195"/>
    <cellStyle name="_ET_STYLE_NoName_00__Book1_1 4" xfId="196"/>
    <cellStyle name="_关闭破产企业已移交地方管理中小学校退休教师情况明细表(1)" xfId="197"/>
    <cellStyle name="Accent5 4" xfId="198"/>
    <cellStyle name="警告文本 4 2" xfId="199"/>
    <cellStyle name="0,0_x005f_x000d__x005f_x000a_NA_x005f_x000d__x005f_x000a_" xfId="200"/>
    <cellStyle name="20% - 强调文字颜色 1 2" xfId="201"/>
    <cellStyle name="20% - 强调文字颜色 1 2 2" xfId="202"/>
    <cellStyle name="常规 11 4" xfId="203"/>
    <cellStyle name="链接单元格 3 2 2" xfId="204"/>
    <cellStyle name="强调文字颜色 2 2 2 2" xfId="205"/>
    <cellStyle name="20% - 强调文字颜色 1 3" xfId="206"/>
    <cellStyle name="Accent1 - 20% 2" xfId="207"/>
    <cellStyle name="20% - 强调文字颜色 2 2" xfId="208"/>
    <cellStyle name="20% - 强调文字颜色 2 2 2" xfId="209"/>
    <cellStyle name="20% - 强调文字颜色 2 3" xfId="210"/>
    <cellStyle name="60% - 强调文字颜色 3 2 2 2" xfId="211"/>
    <cellStyle name="适中 7" xfId="212"/>
    <cellStyle name="常规 3 2 5" xfId="213"/>
    <cellStyle name="20% - 强调文字颜色 3 2" xfId="214"/>
    <cellStyle name="20% - 强调文字颜色 3 2 2" xfId="215"/>
    <cellStyle name="常规 3 3 5" xfId="216"/>
    <cellStyle name="20% - 强调文字颜色 4 2" xfId="217"/>
    <cellStyle name="Mon閠aire_!!!GO" xfId="218"/>
    <cellStyle name="常规 3 3 5 2" xfId="219"/>
    <cellStyle name="20% - 强调文字颜色 4 2 2" xfId="220"/>
    <cellStyle name="常规 3 3 6" xfId="221"/>
    <cellStyle name="20% - 强调文字颜色 4 3" xfId="222"/>
    <cellStyle name="Accent6 - 60% 2 2" xfId="223"/>
    <cellStyle name="20% - 强调文字颜色 5 2" xfId="224"/>
    <cellStyle name="20% - 强调文字颜色 5 2 2" xfId="225"/>
    <cellStyle name="20% - 强调文字颜色 5 3" xfId="226"/>
    <cellStyle name="20% - 强调文字颜色 6 2" xfId="227"/>
    <cellStyle name="20% - 强调文字颜色 6 2 2" xfId="228"/>
    <cellStyle name="Accent6 - 20% 3" xfId="229"/>
    <cellStyle name="解释性文本 3 2 2" xfId="230"/>
    <cellStyle name="20% - 强调文字颜色 6 3" xfId="231"/>
    <cellStyle name="40% - 强调文字颜色 1 2" xfId="232"/>
    <cellStyle name="40% - 强调文字颜色 1 2 2" xfId="233"/>
    <cellStyle name="常规 4 3 5" xfId="234"/>
    <cellStyle name="常规 9 2" xfId="235"/>
    <cellStyle name="40% - 强调文字颜色 1 3" xfId="236"/>
    <cellStyle name="Accent1" xfId="237"/>
    <cellStyle name="40% - 强调文字颜色 2 2" xfId="238"/>
    <cellStyle name="常规 2 3 2 4" xfId="239"/>
    <cellStyle name="40% - 强调文字颜色 2 2 2" xfId="240"/>
    <cellStyle name="常规 2 3 2 4 2" xfId="241"/>
    <cellStyle name="40% - 强调文字颜色 2 3" xfId="242"/>
    <cellStyle name="常规 2 3 2 5" xfId="243"/>
    <cellStyle name="40% - 强调文字颜色 3 2" xfId="244"/>
    <cellStyle name="常规 2 3 3 4"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好 2 3" xfId="255"/>
    <cellStyle name="40% - 强调文字颜色 5 2" xfId="256"/>
    <cellStyle name="40% - 强调文字颜色 5 2 2" xfId="257"/>
    <cellStyle name="计算 4 2 2" xfId="258"/>
    <cellStyle name="60% - 强调文字颜色 4 3" xfId="259"/>
    <cellStyle name="好 2 4" xfId="260"/>
    <cellStyle name="40% - 强调文字颜色 5 3" xfId="261"/>
    <cellStyle name="好 3 3" xfId="262"/>
    <cellStyle name="40% - 强调文字颜色 6 2" xfId="263"/>
    <cellStyle name="标题 2 2 4" xfId="264"/>
    <cellStyle name="适中 2 2" xfId="265"/>
    <cellStyle name="百分比 2 9" xfId="266"/>
    <cellStyle name="40% - 强调文字颜色 6 2 2" xfId="267"/>
    <cellStyle name="Accent2 5" xfId="268"/>
    <cellStyle name="适中 2 2 2" xfId="269"/>
    <cellStyle name="百分比 2 9 2" xfId="270"/>
    <cellStyle name="好 3 4" xfId="271"/>
    <cellStyle name="40% - 强调文字颜色 6 3" xfId="272"/>
    <cellStyle name="60% - 强调文字颜色 1 2" xfId="273"/>
    <cellStyle name="输出 3 4" xfId="274"/>
    <cellStyle name="Accent6 2 2" xfId="275"/>
    <cellStyle name="60% - 强调文字颜色 1 2 2" xfId="276"/>
    <cellStyle name="60% - 强调文字颜色 1 2 2 2" xfId="277"/>
    <cellStyle name="商品名称 2 2" xfId="278"/>
    <cellStyle name="好 7" xfId="279"/>
    <cellStyle name="标题 3 2 4" xfId="280"/>
    <cellStyle name="60% - 强调文字颜色 1 2 3" xfId="281"/>
    <cellStyle name="百分比 2 3 4 2" xfId="282"/>
    <cellStyle name="60% - 强调文字颜色 1 3" xfId="283"/>
    <cellStyle name="千位分隔 2 3" xfId="284"/>
    <cellStyle name="60% - 强调文字颜色 1 3 2" xfId="285"/>
    <cellStyle name="60% - 强调文字颜色 2 2" xfId="286"/>
    <cellStyle name="输出 4 4" xfId="287"/>
    <cellStyle name="常规 5" xfId="288"/>
    <cellStyle name="Accent6 3 2" xfId="289"/>
    <cellStyle name="60% - 强调文字颜色 2 2 3" xfId="290"/>
    <cellStyle name="常规 5 3" xfId="291"/>
    <cellStyle name="Accent6 - 60%" xfId="292"/>
    <cellStyle name="注释 2" xfId="293"/>
    <cellStyle name="60% - 强调文字颜色 2 3 2" xfId="294"/>
    <cellStyle name="常规 6 2" xfId="295"/>
    <cellStyle name="60% - 强调文字颜色 3 2" xfId="296"/>
    <cellStyle name="Accent6 4 2" xfId="297"/>
    <cellStyle name="60% - 强调文字颜色 3 2 2" xfId="298"/>
    <cellStyle name="60% - 强调文字颜色 3 2 3" xfId="299"/>
    <cellStyle name="60% - 强调文字颜色 3 3" xfId="300"/>
    <cellStyle name="Accent5 - 40% 2" xfId="301"/>
    <cellStyle name="汇总 7" xfId="302"/>
    <cellStyle name="60% - 强调文字颜色 3 3 2" xfId="303"/>
    <cellStyle name="Accent5 - 40% 2 2" xfId="304"/>
    <cellStyle name="60% - 强调文字颜色 4 2" xfId="305"/>
    <cellStyle name="Accent6 5 2" xfId="306"/>
    <cellStyle name="60% - 强调文字颜色 4 2 2" xfId="307"/>
    <cellStyle name="常规 20" xfId="308"/>
    <cellStyle name="常规 15" xfId="309"/>
    <cellStyle name="60% - 强调文字颜色 4 3 2" xfId="310"/>
    <cellStyle name="60% - 强调文字颜色 5 2" xfId="311"/>
    <cellStyle name="标题 1 4 2 2" xfId="312"/>
    <cellStyle name="60% - 强调文字颜色 5 2 2" xfId="313"/>
    <cellStyle name="常规 2 5 3" xfId="314"/>
    <cellStyle name="常规_exceltmp1" xfId="315"/>
    <cellStyle name="60% - 强调文字颜色 5 2 3" xfId="316"/>
    <cellStyle name="常规 2 5 4" xfId="317"/>
    <cellStyle name="百分比 2 10" xfId="318"/>
    <cellStyle name="常规 2 2 2 3 2" xfId="319"/>
    <cellStyle name="60% - 强调文字颜色 5 3" xfId="320"/>
    <cellStyle name="RowLevel_0" xfId="321"/>
    <cellStyle name="60% - 强调文字颜色 5 3 2" xfId="322"/>
    <cellStyle name="常规 2 6 3" xfId="323"/>
    <cellStyle name="60% - 强调文字颜色 6 2" xfId="324"/>
    <cellStyle name="60% - 强调文字颜色 6 2 2" xfId="325"/>
    <cellStyle name="强调文字颜色 5 2 3" xfId="326"/>
    <cellStyle name="Header2" xfId="327"/>
    <cellStyle name="60% - 强调文字颜色 6 2 2 2" xfId="328"/>
    <cellStyle name="Header2 2" xfId="329"/>
    <cellStyle name="60% - 强调文字颜色 6 2 3" xfId="330"/>
    <cellStyle name="60% - 强调文字颜色 6 3" xfId="331"/>
    <cellStyle name="6mal" xfId="332"/>
    <cellStyle name="强调文字颜色 2 2 2" xfId="333"/>
    <cellStyle name="Accent1 - 20%" xfId="334"/>
    <cellStyle name="Accent4 9" xfId="335"/>
    <cellStyle name="Accent1 - 20% 2 2" xfId="336"/>
    <cellStyle name="Accent5 - 20%" xfId="337"/>
    <cellStyle name="常规 2 3 3 3" xfId="338"/>
    <cellStyle name="Accent1 - 20% 3" xfId="339"/>
    <cellStyle name="Accent1 - 40%" xfId="340"/>
    <cellStyle name="标题 6 2 2" xfId="341"/>
    <cellStyle name="Accent6 9"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Accent1 2" xfId="354"/>
    <cellStyle name="Date 3" xfId="355"/>
    <cellStyle name="Accent1 2 2" xfId="356"/>
    <cellStyle name="Currency [0]_!!!GO" xfId="357"/>
    <cellStyle name="Accent1 3" xfId="358"/>
    <cellStyle name="Accent1 3 2" xfId="359"/>
    <cellStyle name="Accent1 5 2" xfId="360"/>
    <cellStyle name="常规 2" xfId="361"/>
    <cellStyle name="常规 2 2 3 2" xfId="362"/>
    <cellStyle name="Accent1 6" xfId="363"/>
    <cellStyle name="部门 3 2" xfId="364"/>
    <cellStyle name="sstot" xfId="365"/>
    <cellStyle name="常规 2 2 3 3" xfId="366"/>
    <cellStyle name="Accent1 7" xfId="367"/>
    <cellStyle name="常规 2 2 3 4" xfId="368"/>
    <cellStyle name="差_1110洱源 2" xfId="369"/>
    <cellStyle name="Accent1 8" xfId="370"/>
    <cellStyle name="差_1110洱源 3" xfId="371"/>
    <cellStyle name="Accent1 9" xfId="372"/>
    <cellStyle name="Accent2" xfId="373"/>
    <cellStyle name="强调文字颜色 5 2 2 2" xfId="374"/>
    <cellStyle name="Header1 2" xfId="375"/>
    <cellStyle name="常规 9 3" xfId="376"/>
    <cellStyle name="输入 2 4" xfId="377"/>
    <cellStyle name="Accent2 - 40% 2 2" xfId="378"/>
    <cellStyle name="日期 2" xfId="379"/>
    <cellStyle name="Accent2 - 60% 2" xfId="380"/>
    <cellStyle name="日期 2 2" xfId="381"/>
    <cellStyle name="Accent2 - 60% 2 2" xfId="382"/>
    <cellStyle name="Accent5 - 40% 3" xfId="383"/>
    <cellStyle name="日期 3" xfId="384"/>
    <cellStyle name="Accent2 - 60% 3" xfId="385"/>
    <cellStyle name="Accent2 2" xfId="386"/>
    <cellStyle name="Accent2 2 2" xfId="387"/>
    <cellStyle name="强调文字颜色 4 3" xfId="388"/>
    <cellStyle name="t" xfId="389"/>
    <cellStyle name="Accent2 3" xfId="390"/>
    <cellStyle name="Accent2 3 2" xfId="391"/>
    <cellStyle name="Accent2 4" xfId="392"/>
    <cellStyle name="Accent2 4 2" xfId="393"/>
    <cellStyle name="Accent2 5 2" xfId="394"/>
    <cellStyle name="百分比 2 9 2 2" xfId="395"/>
    <cellStyle name="常规 2 2 4 2" xfId="396"/>
    <cellStyle name="Accent2 6" xfId="397"/>
    <cellStyle name="Date" xfId="398"/>
    <cellStyle name="常规 2 2 11" xfId="399"/>
    <cellStyle name="百分比 2 9 3" xfId="400"/>
    <cellStyle name="Accent2 7" xfId="401"/>
    <cellStyle name="Accent2 8" xfId="402"/>
    <cellStyle name="Accent2 9" xfId="403"/>
    <cellStyle name="Accent3" xfId="404"/>
    <cellStyle name="Accent3 - 20%" xfId="405"/>
    <cellStyle name="Accent5 2" xfId="406"/>
    <cellStyle name="Milliers_!!!GO" xfId="407"/>
    <cellStyle name="Accent3 - 20% 2" xfId="408"/>
    <cellStyle name="Accent5 2 2" xfId="409"/>
    <cellStyle name="常规 2 2 7" xfId="410"/>
    <cellStyle name="百分比 4 3" xfId="411"/>
    <cellStyle name="标题 1 3" xfId="412"/>
    <cellStyle name="Accent3 - 20% 2 2" xfId="413"/>
    <cellStyle name="标题 1 3 2" xfId="414"/>
    <cellStyle name="汇总 3" xfId="415"/>
    <cellStyle name="Accent5 6" xfId="416"/>
    <cellStyle name="差_0605石屏 3" xfId="417"/>
    <cellStyle name="Accent3 - 20% 3" xfId="418"/>
    <cellStyle name="标题 1 4" xfId="419"/>
    <cellStyle name="Accent3 - 40%" xfId="420"/>
    <cellStyle name="Accent4 3 2" xfId="421"/>
    <cellStyle name="好_0502通海县" xfId="422"/>
    <cellStyle name="Mon閠aire [0]_!!!GO" xfId="423"/>
    <cellStyle name="Accent3 - 40% 2" xfId="424"/>
    <cellStyle name="Accent3 - 40% 2 2" xfId="425"/>
    <cellStyle name="Accent3 - 40% 3" xfId="426"/>
    <cellStyle name="常规 15 2 2" xfId="427"/>
    <cellStyle name="百分比 2 6 2" xfId="428"/>
    <cellStyle name="Accent4 - 60%" xfId="429"/>
    <cellStyle name="捠壿 [0.00]_Region Orders (2)" xfId="430"/>
    <cellStyle name="Accent3 - 60%" xfId="431"/>
    <cellStyle name="Accent4 5 2" xfId="432"/>
    <cellStyle name="好_M01-1 3" xfId="433"/>
    <cellStyle name="Accent3 - 60% 2"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解释性文本 2" xfId="444"/>
    <cellStyle name="Accent3 4" xfId="445"/>
    <cellStyle name="解释性文本 3" xfId="446"/>
    <cellStyle name="Accent3 5" xfId="447"/>
    <cellStyle name="解释性文本 3 2" xfId="448"/>
    <cellStyle name="Accent3 5 2" xfId="449"/>
    <cellStyle name="解释性文本 4" xfId="450"/>
    <cellStyle name="常规 2 2 5 2" xfId="451"/>
    <cellStyle name="Accent3 6" xfId="452"/>
    <cellStyle name="Moneda_96 Risk" xfId="453"/>
    <cellStyle name="Accent3 7" xfId="454"/>
    <cellStyle name="差 2" xfId="455"/>
    <cellStyle name="解释性文本 5" xfId="456"/>
    <cellStyle name="Accent3 8" xfId="457"/>
    <cellStyle name="差 3" xfId="458"/>
    <cellStyle name="解释性文本 6" xfId="459"/>
    <cellStyle name="Accent3 9" xfId="460"/>
    <cellStyle name="差 4" xfId="461"/>
    <cellStyle name="解释性文本 7" xfId="462"/>
    <cellStyle name="常规 2 7 3 2" xfId="463"/>
    <cellStyle name="百分比 2" xfId="464"/>
    <cellStyle name="Accent4" xfId="465"/>
    <cellStyle name="Accent4 - 20%" xfId="466"/>
    <cellStyle name="差 4 2 2"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强调 2 2" xfId="475"/>
    <cellStyle name="百分比 2 2 2 3" xfId="476"/>
    <cellStyle name="输入 4" xfId="477"/>
    <cellStyle name="Accent4 - 40%" xfId="478"/>
    <cellStyle name="百分比 2 4 2" xfId="479"/>
    <cellStyle name="输入 4 2" xfId="480"/>
    <cellStyle name="Accent4 - 40% 2" xfId="481"/>
    <cellStyle name="常规 3 3" xfId="482"/>
    <cellStyle name="Accent6 - 40%" xfId="483"/>
    <cellStyle name="百分比 2 4 2 2" xfId="484"/>
    <cellStyle name="输入 4 2 2" xfId="485"/>
    <cellStyle name="Accent4 - 40% 2 2" xfId="486"/>
    <cellStyle name="常规 3 3 2" xfId="487"/>
    <cellStyle name="商品名称 4" xfId="488"/>
    <cellStyle name="Accent6 - 40% 2" xfId="489"/>
    <cellStyle name="输入 4 3" xfId="490"/>
    <cellStyle name="Accent4 - 40% 3" xfId="491"/>
    <cellStyle name="常规 3 4" xfId="492"/>
    <cellStyle name="Accent4 - 60% 2" xfId="493"/>
    <cellStyle name="Accent4 - 60% 2 2" xfId="494"/>
    <cellStyle name="标题 7 4" xfId="495"/>
    <cellStyle name="Accent4 - 60% 3" xfId="496"/>
    <cellStyle name="PSSpacer" xfId="497"/>
    <cellStyle name="Accent4 2" xfId="498"/>
    <cellStyle name="Accent6" xfId="499"/>
    <cellStyle name="Accent4 3" xfId="500"/>
    <cellStyle name="New Times Roman" xfId="501"/>
    <cellStyle name="Accent4 4" xfId="502"/>
    <cellStyle name="借出原因" xfId="503"/>
    <cellStyle name="Accent4 4 2" xfId="504"/>
    <cellStyle name="PSHeading 5" xfId="505"/>
    <cellStyle name="常规 2 2 6 2" xfId="506"/>
    <cellStyle name="Accent4 6" xfId="507"/>
    <cellStyle name="百分比 4 2 2" xfId="508"/>
    <cellStyle name="标题 1 2 2" xfId="509"/>
    <cellStyle name="Accent4 7" xfId="510"/>
    <cellStyle name="标题 1 2 3" xfId="511"/>
    <cellStyle name="Accent4 8" xfId="512"/>
    <cellStyle name="标题 1 2 4" xfId="513"/>
    <cellStyle name="Accent5" xfId="514"/>
    <cellStyle name="Accent5 - 20% 2" xfId="515"/>
    <cellStyle name="常规 2 3 3 3 2" xfId="516"/>
    <cellStyle name="Accent5 - 20% 2 2" xfId="517"/>
    <cellStyle name="Accent5 - 20% 3" xfId="518"/>
    <cellStyle name="Input [yellow] 2 2 2" xfId="519"/>
    <cellStyle name="Accent5 - 40%" xfId="520"/>
    <cellStyle name="Accent5 - 60%" xfId="521"/>
    <cellStyle name="标题 2 3 3" xfId="522"/>
    <cellStyle name="常规 12" xfId="523"/>
    <cellStyle name="好 4 2" xfId="524"/>
    <cellStyle name="Accent5 - 60% 2" xfId="525"/>
    <cellStyle name="常规 12 2" xfId="526"/>
    <cellStyle name="好 4 2 2" xfId="527"/>
    <cellStyle name="Accent5 3" xfId="528"/>
    <cellStyle name="Category" xfId="529"/>
    <cellStyle name="Accent5 3 2" xfId="530"/>
    <cellStyle name="Category 2" xfId="531"/>
    <cellStyle name="标题 2 3" xfId="532"/>
    <cellStyle name="Accent5 4 2" xfId="533"/>
    <cellStyle name="Comma [0]_!!!GO" xfId="534"/>
    <cellStyle name="标题 3 3"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汇总 5" xfId="545"/>
    <cellStyle name="Accent5 8" xfId="546"/>
    <cellStyle name="百分比 2 3 2 2 2" xfId="547"/>
    <cellStyle name="标题 1 3 4" xfId="548"/>
    <cellStyle name="Accent6 - 20%" xfId="549"/>
    <cellStyle name="Accent6 - 40% 2 2" xfId="550"/>
    <cellStyle name="标题 3 4 4" xfId="551"/>
    <cellStyle name="Accent6 - 40% 3" xfId="552"/>
    <cellStyle name="ColLevel_0" xfId="553"/>
    <cellStyle name="常规 3 3 3" xfId="554"/>
    <cellStyle name="常规_2007年云南省向人大报送政府收支预算表格式编制过程表" xfId="555"/>
    <cellStyle name="Accent6 - 60% 2" xfId="556"/>
    <cellStyle name="Accent6 - 60% 3" xfId="557"/>
    <cellStyle name="Accent6 8" xfId="558"/>
    <cellStyle name="标题 1 4 4" xfId="559"/>
    <cellStyle name="Comma_!!!GO" xfId="560"/>
    <cellStyle name="百分比 2 4 3" xfId="561"/>
    <cellStyle name="Currency_!!!GO" xfId="562"/>
    <cellStyle name="分级显示列_1_Book1" xfId="563"/>
    <cellStyle name="标题 3 3 2" xfId="564"/>
    <cellStyle name="Currency1" xfId="565"/>
    <cellStyle name="标题 2 3 4" xfId="566"/>
    <cellStyle name="常规 13" xfId="567"/>
    <cellStyle name="好 4 3" xfId="568"/>
    <cellStyle name="Date 2" xfId="569"/>
    <cellStyle name="常规 2 2 11 2" xfId="570"/>
    <cellStyle name="Date 2 2" xfId="571"/>
    <cellStyle name="Dollar (zero dec)" xfId="572"/>
    <cellStyle name="差_0502通海县 3" xfId="573"/>
    <cellStyle name="Grey" xfId="574"/>
    <cellStyle name="常规 5 2 2 2" xfId="575"/>
    <cellStyle name="常规 2 3 6" xfId="576"/>
    <cellStyle name="百分比 5 2" xfId="577"/>
    <cellStyle name="标题 2 2"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Input Cells" xfId="592"/>
    <cellStyle name="常规 2 10" xfId="593"/>
    <cellStyle name="强调文字颜色 3 3" xfId="594"/>
    <cellStyle name="Linked Cells" xfId="595"/>
    <cellStyle name="Millares [0]_96 Risk" xfId="596"/>
    <cellStyle name="标题 6 3" xfId="597"/>
    <cellStyle name="常规 2 2 2 2" xfId="598"/>
    <cellStyle name="Millares_96 Risk" xfId="599"/>
    <cellStyle name="部门 2 2" xfId="600"/>
    <cellStyle name="常规 10 41 2" xfId="601"/>
    <cellStyle name="千位分隔 2 3 2" xfId="602"/>
    <cellStyle name="Milliers [0]_!!!GO" xfId="603"/>
    <cellStyle name="Moneda [0]_96 Risk" xfId="604"/>
    <cellStyle name="Month" xfId="605"/>
    <cellStyle name="数量 3" xfId="606"/>
    <cellStyle name="标题 1 2 2 2" xfId="607"/>
    <cellStyle name="数量 3 2" xfId="608"/>
    <cellStyle name="Month 2" xfId="609"/>
    <cellStyle name="no dec" xfId="610"/>
    <cellStyle name="PSHeading 2" xfId="611"/>
    <cellStyle name="百分比 10" xfId="612"/>
    <cellStyle name="no dec 2" xfId="613"/>
    <cellStyle name="PSHeading 2 2" xfId="614"/>
    <cellStyle name="no dec 2 2" xfId="615"/>
    <cellStyle name="PSHeading 2 2 2" xfId="616"/>
    <cellStyle name="常规 450" xfId="617"/>
    <cellStyle name="no dec 3" xfId="618"/>
    <cellStyle name="PSHeading 2 3" xfId="619"/>
    <cellStyle name="百分比 3 3 2" xfId="620"/>
    <cellStyle name="Normal - Style1" xfId="621"/>
    <cellStyle name="Normal_!!!GO" xfId="622"/>
    <cellStyle name="百分比 2 5 2" xfId="623"/>
    <cellStyle name="per.style" xfId="624"/>
    <cellStyle name="PSInt" xfId="625"/>
    <cellStyle name="常规 2 4" xfId="626"/>
    <cellStyle name="常规 2 9 3" xfId="627"/>
    <cellStyle name="输入 3 3" xfId="628"/>
    <cellStyle name="Percent [2] 2" xfId="629"/>
    <cellStyle name="常规 94" xfId="630"/>
    <cellStyle name="常规 2 3 4" xfId="631"/>
    <cellStyle name="t_HVAC Equipment (3)" xfId="632"/>
    <cellStyle name="Percent_!!!GO" xfId="633"/>
    <cellStyle name="Pourcentage_pldt" xfId="634"/>
    <cellStyle name="常规 2 3 2 3 2" xfId="635"/>
    <cellStyle name="解释性文本 2 3" xfId="636"/>
    <cellStyle name="百分比 8" xfId="637"/>
    <cellStyle name="标题 5" xfId="638"/>
    <cellStyle name="强调文字颜色 4 2" xfId="639"/>
    <cellStyle name="PSChar 2" xfId="640"/>
    <cellStyle name="PSDate" xfId="641"/>
    <cellStyle name="PSHeading 3 3" xfId="642"/>
    <cellStyle name="编号 2 2" xfId="643"/>
    <cellStyle name="PSDate 2" xfId="644"/>
    <cellStyle name="编号 2 2 2" xfId="645"/>
    <cellStyle name="PSDec" xfId="646"/>
    <cellStyle name="标题 4 4 2 2" xfId="647"/>
    <cellStyle name="PSDec 2" xfId="648"/>
    <cellStyle name="常规 10" xfId="649"/>
    <cellStyle name="编号 4" xfId="650"/>
    <cellStyle name="常规 16 2" xfId="651"/>
    <cellStyle name="PSHeading" xfId="652"/>
    <cellStyle name="PSHeading 2 2 3" xfId="653"/>
    <cellStyle name="常规 451" xfId="654"/>
    <cellStyle name="PSHeading 2 4" xfId="655"/>
    <cellStyle name="PSHeading 3" xfId="656"/>
    <cellStyle name="PSInt 2" xfId="657"/>
    <cellStyle name="常规 2 4 2" xfId="658"/>
    <cellStyle name="常规 2 9 3 2" xfId="659"/>
    <cellStyle name="PSSpacer 2" xfId="660"/>
    <cellStyle name="常规 2 9" xfId="661"/>
    <cellStyle name="输入 3" xfId="662"/>
    <cellStyle name="sstot 2" xfId="663"/>
    <cellStyle name="Standard_AREAS" xfId="664"/>
    <cellStyle name="强调文字颜色 4 3 2" xfId="665"/>
    <cellStyle name="t 2" xfId="666"/>
    <cellStyle name="t_HVAC Equipment (3) 2" xfId="667"/>
    <cellStyle name="常规 2 3 4 2" xfId="668"/>
    <cellStyle name="百分比 2 11" xfId="669"/>
    <cellStyle name="百分比 2 3 5" xfId="670"/>
    <cellStyle name="千位分隔 2 2" xfId="671"/>
    <cellStyle name="百分比 2 11 2" xfId="672"/>
    <cellStyle name="解释性文本 2 2 2" xfId="673"/>
    <cellStyle name="百分比 7 2" xfId="674"/>
    <cellStyle name="标题 4 2" xfId="675"/>
    <cellStyle name="千位分隔 3" xfId="676"/>
    <cellStyle name="百分比 2 12" xfId="677"/>
    <cellStyle name="标题 10" xfId="678"/>
    <cellStyle name="差 4 2" xfId="679"/>
    <cellStyle name="百分比 2 2" xfId="680"/>
    <cellStyle name="百分比 2 2 3" xfId="681"/>
    <cellStyle name="百分比 2 2 3 2" xfId="682"/>
    <cellStyle name="百分比 2 3" xfId="683"/>
    <cellStyle name="百分比 2 3 2" xfId="684"/>
    <cellStyle name="常规_Sheet3"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百分比 2 6" xfId="697"/>
    <cellStyle name="常规 15 2" xfId="698"/>
    <cellStyle name="标题 2 2 2" xfId="699"/>
    <cellStyle name="百分比 2 7" xfId="700"/>
    <cellStyle name="常规 15 3"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标题 1 2" xfId="710"/>
    <cellStyle name="百分比 4 2" xfId="711"/>
    <cellStyle name="常规 2 2 6" xfId="712"/>
    <cellStyle name="标题 3 2" xfId="713"/>
    <cellStyle name="百分比 6 2" xfId="714"/>
    <cellStyle name="百分比 8 2" xfId="715"/>
    <cellStyle name="标题 5 2" xfId="716"/>
    <cellStyle name="解释性文本 2 4" xfId="717"/>
    <cellStyle name="百分比 9" xfId="718"/>
    <cellStyle name="标题 6" xfId="719"/>
    <cellStyle name="百分比 9 2" xfId="720"/>
    <cellStyle name="标题 6 2" xfId="721"/>
    <cellStyle name="捠壿_Region Orders (2)" xfId="722"/>
    <cellStyle name="标题1 4" xfId="723"/>
    <cellStyle name="编号 2 3" xfId="724"/>
    <cellStyle name="编号 3" xfId="725"/>
    <cellStyle name="标题 1 3 2 2" xfId="726"/>
    <cellStyle name="标题 1 5 3" xfId="727"/>
    <cellStyle name="标题 2 4 2" xfId="728"/>
    <cellStyle name="标题 1 7" xfId="729"/>
    <cellStyle name="常规 17 3" xfId="730"/>
    <cellStyle name="标题 2 3 2" xfId="731"/>
    <cellStyle name="常规 11" xfId="732"/>
    <cellStyle name="标题 2 3 2 2" xfId="733"/>
    <cellStyle name="常规 11 2" xfId="734"/>
    <cellStyle name="标题 2 4" xfId="735"/>
    <cellStyle name="标题 2 4 2 2" xfId="736"/>
    <cellStyle name="标题 3 2 2 2" xfId="737"/>
    <cellStyle name="好 5 2" xfId="738"/>
    <cellStyle name="标题 2 4 3" xfId="739"/>
    <cellStyle name="标题 2 4 4" xfId="740"/>
    <cellStyle name="标题 2 5" xfId="741"/>
    <cellStyle name="标题 2 7" xfId="742"/>
    <cellStyle name="常规 18 3" xfId="743"/>
    <cellStyle name="标题 2 5 2" xfId="744"/>
    <cellStyle name="标题 2 5 3" xfId="745"/>
    <cellStyle name="标题 2 6" xfId="746"/>
    <cellStyle name="常规 18 2" xfId="747"/>
    <cellStyle name="常规 5 42" xfId="748"/>
    <cellStyle name="标题 3 2 2" xfId="749"/>
    <cellStyle name="好 5" xfId="750"/>
    <cellStyle name="标题 3 2 3" xfId="751"/>
    <cellStyle name="好 6" xfId="752"/>
    <cellStyle name="标题 3 3 2 2" xfId="753"/>
    <cellStyle name="标题 3 4 3" xfId="754"/>
    <cellStyle name="标题 3 3 3" xfId="755"/>
    <cellStyle name="商品名称 3 2" xfId="756"/>
    <cellStyle name="标题 3 3 4" xfId="757"/>
    <cellStyle name="标题 3 4" xfId="758"/>
    <cellStyle name="标题 3 4 2" xfId="759"/>
    <cellStyle name="标题 3 4 2 2" xfId="760"/>
    <cellStyle name="标题 4 4 3" xfId="761"/>
    <cellStyle name="标题 3 5" xfId="762"/>
    <cellStyle name="标题 3 5 2" xfId="763"/>
    <cellStyle name="常规 9" xfId="764"/>
    <cellStyle name="标题 3 5 3" xfId="765"/>
    <cellStyle name="标题 3 6" xfId="766"/>
    <cellStyle name="常规 19 2" xfId="767"/>
    <cellStyle name="标题 3 7" xfId="768"/>
    <cellStyle name="数量 2 2 2" xfId="769"/>
    <cellStyle name="常规 19 3" xfId="770"/>
    <cellStyle name="标题 4 2 2" xfId="771"/>
    <cellStyle name="千位分隔 3 2" xfId="772"/>
    <cellStyle name="标题 4 2 2 2" xfId="773"/>
    <cellStyle name="千位分隔 3 2 2" xfId="774"/>
    <cellStyle name="标题 4 2 3" xfId="775"/>
    <cellStyle name="千位分隔 3 3" xfId="776"/>
    <cellStyle name="标题 4 2 4" xfId="777"/>
    <cellStyle name="标题 4 3" xfId="778"/>
    <cellStyle name="千位分隔 4" xfId="779"/>
    <cellStyle name="标题 4 3 2" xfId="780"/>
    <cellStyle name="千位分隔 4 2" xfId="781"/>
    <cellStyle name="标题 4 3 2 2" xfId="782"/>
    <cellStyle name="标题 4 3 3" xfId="783"/>
    <cellStyle name="标题 4 3 4" xfId="784"/>
    <cellStyle name="标题 4 4 2" xfId="785"/>
    <cellStyle name="千位分隔 5 2" xfId="786"/>
    <cellStyle name="标题 4 4 4" xfId="787"/>
    <cellStyle name="标题 4 5" xfId="788"/>
    <cellStyle name="千位分隔 6" xfId="789"/>
    <cellStyle name="标题 4 6" xfId="790"/>
    <cellStyle name="千位分隔 7" xfId="791"/>
    <cellStyle name="差_1110洱源" xfId="792"/>
    <cellStyle name="常规 25 2" xfId="793"/>
    <cellStyle name="标题 4 7" xfId="794"/>
    <cellStyle name="千位分隔 8"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标题 8 2" xfId="804"/>
    <cellStyle name="常规 2 7" xfId="805"/>
    <cellStyle name="标题 8 3" xfId="806"/>
    <cellStyle name="常规 2 8" xfId="807"/>
    <cellStyle name="输入 2" xfId="808"/>
    <cellStyle name="标题 9" xfId="809"/>
    <cellStyle name="标题1" xfId="810"/>
    <cellStyle name="常规 2 2 2 2 2 2" xfId="811"/>
    <cellStyle name="标题1 2" xfId="812"/>
    <cellStyle name="好_0605石屏 3" xfId="813"/>
    <cellStyle name="标题1 2 2" xfId="814"/>
    <cellStyle name="标题1 2 2 2" xfId="815"/>
    <cellStyle name="标题1 2 3" xfId="816"/>
    <cellStyle name="差 5 2" xfId="817"/>
    <cellStyle name="标题1 3" xfId="818"/>
    <cellStyle name="标题1 3 2" xfId="819"/>
    <cellStyle name="表标题" xfId="820"/>
    <cellStyle name="表标题 2" xfId="821"/>
    <cellStyle name="部门" xfId="822"/>
    <cellStyle name="常规 2 2" xfId="823"/>
    <cellStyle name="部门 2" xfId="824"/>
    <cellStyle name="常规 10 41" xfId="825"/>
    <cellStyle name="常规 2 2 2" xfId="826"/>
    <cellStyle name="部门 2 2 2" xfId="827"/>
    <cellStyle name="常规 2 2 2 2 2" xfId="828"/>
    <cellStyle name="部门 2 3" xfId="829"/>
    <cellStyle name="常规 2 2 2 3" xfId="830"/>
    <cellStyle name="部门 3" xfId="831"/>
    <cellStyle name="常规 2 2 3" xfId="832"/>
    <cellStyle name="差 2 2" xfId="833"/>
    <cellStyle name="解释性文本 5 2" xfId="834"/>
    <cellStyle name="差 2 2 2" xfId="835"/>
    <cellStyle name="差 2 3" xfId="836"/>
    <cellStyle name="解释性文本 5 3" xfId="837"/>
    <cellStyle name="差 2 4" xfId="838"/>
    <cellStyle name="差 3 2" xfId="839"/>
    <cellStyle name="警告文本 6" xfId="840"/>
    <cellStyle name="差 3 2 2" xfId="841"/>
    <cellStyle name="差_0605石屏县" xfId="842"/>
    <cellStyle name="差 3 3" xfId="843"/>
    <cellStyle name="差 3 4" xfId="844"/>
    <cellStyle name="差 4 3" xfId="845"/>
    <cellStyle name="差 4 4" xfId="846"/>
    <cellStyle name="差 5" xfId="847"/>
    <cellStyle name="差 5 3" xfId="848"/>
    <cellStyle name="差 6" xfId="849"/>
    <cellStyle name="差_0502通海县 2 2" xfId="850"/>
    <cellStyle name="差 8" xfId="851"/>
    <cellStyle name="常规 5 2 3"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差_2008年地州对账表(国库资金）" xfId="867"/>
    <cellStyle name="常规 28" xfId="868"/>
    <cellStyle name="差_2008年地州对账表(国库资金） 2" xfId="869"/>
    <cellStyle name="差_2008年地州对账表(国库资金） 2 2" xfId="870"/>
    <cellStyle name="适中 3" xfId="871"/>
    <cellStyle name="差_Book1" xfId="872"/>
    <cellStyle name="常规 2 3" xfId="873"/>
    <cellStyle name="差_M01-1" xfId="874"/>
    <cellStyle name="常规 2 9 2" xfId="875"/>
    <cellStyle name="输入 3 2" xfId="876"/>
    <cellStyle name="常规 2 3 2" xfId="877"/>
    <cellStyle name="差_M01-1 2" xfId="878"/>
    <cellStyle name="昗弨_Pacific Region P&amp;L" xfId="879"/>
    <cellStyle name="常规 2 9 2 2" xfId="880"/>
    <cellStyle name="输入 3 2 2" xfId="881"/>
    <cellStyle name="差_M01-1 2 2" xfId="882"/>
    <cellStyle name="常规 2 3 2 2" xfId="883"/>
    <cellStyle name="差_M01-1 3" xfId="884"/>
    <cellStyle name="常规 2 3 3" xfId="885"/>
    <cellStyle name="常规 10 2" xfId="886"/>
    <cellStyle name="常规 10 2 2" xfId="887"/>
    <cellStyle name="常规 10 2 2 2" xfId="888"/>
    <cellStyle name="常规 3 3 2 3" xfId="889"/>
    <cellStyle name="常规 10 2 3" xfId="890"/>
    <cellStyle name="汇总 6 2"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常规 14" xfId="899"/>
    <cellStyle name="好 4 4" xfId="900"/>
    <cellStyle name="常规 14 2" xfId="901"/>
    <cellStyle name="常规 16" xfId="902"/>
    <cellStyle name="常规 21" xfId="903"/>
    <cellStyle name="检查单元格 2 2 2" xfId="904"/>
    <cellStyle name="常规 17" xfId="905"/>
    <cellStyle name="常规 22" xfId="906"/>
    <cellStyle name="注释 4 2" xfId="907"/>
    <cellStyle name="分级显示行_1_Book1" xfId="908"/>
    <cellStyle name="常规 4 2 2 2 2" xfId="909"/>
    <cellStyle name="常规 6 4 2" xfId="910"/>
    <cellStyle name="常规 18" xfId="911"/>
    <cellStyle name="常规 23" xfId="912"/>
    <cellStyle name="注释 4 3" xfId="913"/>
    <cellStyle name="常规 18 2 2" xfId="914"/>
    <cellStyle name="常规 5 42 2" xfId="915"/>
    <cellStyle name="常规 19" xfId="916"/>
    <cellStyle name="常规 24" xfId="917"/>
    <cellStyle name="注释 4 4" xfId="918"/>
    <cellStyle name="常规 19 10" xfId="919"/>
    <cellStyle name="常规 19 2 2" xfId="920"/>
    <cellStyle name="适中 3 3" xfId="921"/>
    <cellStyle name="常规 2 10 2" xfId="922"/>
    <cellStyle name="强调文字颜色 3 3 2" xfId="923"/>
    <cellStyle name="常规 2 11" xfId="924"/>
    <cellStyle name="适中 4 3" xfId="925"/>
    <cellStyle name="常规 2 11 2" xfId="926"/>
    <cellStyle name="常规 2 12" xfId="927"/>
    <cellStyle name="常规 2 13" xfId="928"/>
    <cellStyle name="常规 2 13 2" xfId="929"/>
    <cellStyle name="常规 2 2 2 2 3" xfId="930"/>
    <cellStyle name="常规 2 2 2 4 2" xfId="931"/>
    <cellStyle name="强调文字颜色 1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常规 2 4 2 3" xfId="945"/>
    <cellStyle name="输出 2 2 2" xfId="946"/>
    <cellStyle name="常规 2 4 2 3 2" xfId="947"/>
    <cellStyle name="常规 2 4 3" xfId="948"/>
    <cellStyle name="常规 2 4 3 2" xfId="949"/>
    <cellStyle name="常规 2 4 4" xfId="950"/>
    <cellStyle name="常规 2 4 4 2" xfId="951"/>
    <cellStyle name="常规 2 4 5" xfId="952"/>
    <cellStyle name="常规 7 2 2" xfId="953"/>
    <cellStyle name="常规 2 5" xfId="954"/>
    <cellStyle name="常规 2 9 4" xfId="955"/>
    <cellStyle name="好_2008年地州对账表(国库资金） 2" xfId="956"/>
    <cellStyle name="输入 3 4" xfId="957"/>
    <cellStyle name="常规 2 5 2" xfId="958"/>
    <cellStyle name="常规 2 5 2 2" xfId="959"/>
    <cellStyle name="检查单元格 6" xfId="960"/>
    <cellStyle name="常规 2 5 2 2 2" xfId="961"/>
    <cellStyle name="常规 2 5 2 3" xfId="962"/>
    <cellStyle name="检查单元格 7" xfId="963"/>
    <cellStyle name="输出 3 2 2" xfId="964"/>
    <cellStyle name="常规 2 5 5" xfId="965"/>
    <cellStyle name="千位分隔 2" xfId="966"/>
    <cellStyle name="常规 7 3 2"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常规 2 8 2" xfId="977"/>
    <cellStyle name="输入 2 2" xfId="978"/>
    <cellStyle name="常规 25" xfId="979"/>
    <cellStyle name="常规 30" xfId="980"/>
    <cellStyle name="常规 26" xfId="981"/>
    <cellStyle name="常规 27" xfId="982"/>
    <cellStyle name="常规 29" xfId="983"/>
    <cellStyle name="常规 3" xfId="984"/>
    <cellStyle name="输出 4 2" xfId="985"/>
    <cellStyle name="常规 3 2" xfId="986"/>
    <cellStyle name="输出 4 2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常规 4" xfId="1012"/>
    <cellStyle name="输出 4 3" xfId="1013"/>
    <cellStyle name="常规 4 2" xfId="1014"/>
    <cellStyle name="常规 4 2 2" xfId="1015"/>
    <cellStyle name="常规 4 4" xfId="1016"/>
    <cellStyle name="常规 4 2 2 2" xfId="1017"/>
    <cellStyle name="常规 6 4" xfId="1018"/>
    <cellStyle name="常规 4 2 3" xfId="1019"/>
    <cellStyle name="常规 4 5" xfId="1020"/>
    <cellStyle name="常规 4 2 3 2" xfId="1021"/>
    <cellStyle name="常规 7 4"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常规 448" xfId="1046"/>
    <cellStyle name="好_1110洱源 2 2"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 8" xfId="1093"/>
    <cellStyle name="好_2008年地州对账表(国库资金） 2 2" xfId="1094"/>
    <cellStyle name="商品名称 2 3"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11大理 3" xfId="1113"/>
    <cellStyle name="好_M01-1 2"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汇总 2 3" xfId="1132"/>
    <cellStyle name="检查单元格 2" xfId="1133"/>
    <cellStyle name="汇总 2 3 2" xfId="1134"/>
    <cellStyle name="检查单元格 2 2" xfId="1135"/>
    <cellStyle name="汇总 2 4" xfId="1136"/>
    <cellStyle name="检查单元格 3" xfId="1137"/>
    <cellStyle name="汇总 2 4 2" xfId="1138"/>
    <cellStyle name="检查单元格 3 2" xfId="1139"/>
    <cellStyle name="汇总 2 5" xfId="1140"/>
    <cellStyle name="检查单元格 4"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分位[0]_laroux" xfId="1235"/>
    <cellStyle name="输入 8" xfId="1236"/>
    <cellStyle name="千位分隔 11"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千位分隔 9" xfId="1247"/>
    <cellStyle name="强调文字颜色 4 2 2 2"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1 3" xfId="1256"/>
    <cellStyle name="强调文字颜色 6 2 2 2" xfId="1257"/>
    <cellStyle name="强调文字颜色 1 3 2" xfId="1258"/>
    <cellStyle name="强调文字颜色 2 2" xfId="1259"/>
    <cellStyle name="强调文字颜色 2 2 3" xfId="1260"/>
    <cellStyle name="强调文字颜色 2 3" xfId="1261"/>
    <cellStyle name="强调文字颜色 3 2" xfId="1262"/>
    <cellStyle name="强调文字颜色 3 2 2" xfId="1263"/>
    <cellStyle name="适中 2 3" xfId="1264"/>
    <cellStyle name="强调文字颜色 3 2 2 2" xfId="1265"/>
    <cellStyle name="强调文字颜色 3 2 3" xfId="1266"/>
    <cellStyle name="适中 2 4"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输出 5 2" xfId="1300"/>
    <cellStyle name="寘嬫愗傝_Region Orders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5">
    <dxf>
      <font>
        <color indexed="9"/>
      </font>
    </dxf>
    <dxf>
      <font>
        <b val="1"/>
        <i val="0"/>
      </font>
    </dxf>
    <dxf>
      <font>
        <color indexed="10"/>
      </font>
    </dxf>
    <dxf>
      <font>
        <b val="0"/>
        <color indexed="9"/>
      </font>
    </dxf>
    <dxf>
      <font>
        <b val="0"/>
        <i val="0"/>
        <color indexed="9"/>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9" Type="http://schemas.openxmlformats.org/officeDocument/2006/relationships/sharedStrings" Target="sharedStrings.xml"/><Relationship Id="rId38" Type="http://schemas.openxmlformats.org/officeDocument/2006/relationships/styles" Target="styles.xml"/><Relationship Id="rId37" Type="http://schemas.openxmlformats.org/officeDocument/2006/relationships/theme" Target="theme/theme1.xml"/><Relationship Id="rId36" Type="http://schemas.openxmlformats.org/officeDocument/2006/relationships/externalLink" Target="externalLinks/externalLink2.xml"/><Relationship Id="rId35" Type="http://schemas.openxmlformats.org/officeDocument/2006/relationships/externalLink" Target="externalLinks/externalLink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70" zoomScaleNormal="90" workbookViewId="0">
      <pane ySplit="4" topLeftCell="A5" activePane="bottomLeft" state="frozen"/>
      <selection/>
      <selection pane="bottomLeft" activeCell="E4" sqref="E4"/>
    </sheetView>
  </sheetViews>
  <sheetFormatPr defaultColWidth="9" defaultRowHeight="14.25" outlineLevelCol="5"/>
  <cols>
    <col min="1" max="1" width="17.6333333333333" style="421" customWidth="1"/>
    <col min="2" max="2" width="50.75" style="421" customWidth="1"/>
    <col min="3" max="4" width="20.6333333333333" style="421" customWidth="1"/>
    <col min="5" max="5" width="20.6333333333333" style="422" customWidth="1"/>
    <col min="6" max="16384" width="9" style="417"/>
  </cols>
  <sheetData>
    <row r="1" ht="15.75" spans="2:2">
      <c r="B1" s="423" t="s">
        <v>0</v>
      </c>
    </row>
    <row r="2" ht="45" customHeight="1" spans="1:6">
      <c r="A2" s="262"/>
      <c r="B2" s="262" t="s">
        <v>1</v>
      </c>
      <c r="C2" s="262"/>
      <c r="D2" s="262"/>
      <c r="E2" s="262"/>
      <c r="F2" s="424"/>
    </row>
    <row r="3" ht="18.95" customHeight="1" spans="1:6">
      <c r="A3" s="259"/>
      <c r="B3" s="425"/>
      <c r="C3" s="426"/>
      <c r="D3" s="259"/>
      <c r="E3" s="264" t="s">
        <v>2</v>
      </c>
      <c r="F3" s="424"/>
    </row>
    <row r="4" s="418" customFormat="1" ht="45" customHeight="1" spans="1:6">
      <c r="A4" s="266" t="s">
        <v>3</v>
      </c>
      <c r="B4" s="427" t="s">
        <v>4</v>
      </c>
      <c r="C4" s="268" t="s">
        <v>5</v>
      </c>
      <c r="D4" s="268" t="s">
        <v>6</v>
      </c>
      <c r="E4" s="427" t="s">
        <v>7</v>
      </c>
      <c r="F4" s="428" t="s">
        <v>8</v>
      </c>
    </row>
    <row r="5" ht="37.5" customHeight="1" spans="1:6">
      <c r="A5" s="429" t="s">
        <v>9</v>
      </c>
      <c r="B5" s="430" t="s">
        <v>10</v>
      </c>
      <c r="C5" s="303">
        <v>17736</v>
      </c>
      <c r="D5" s="303">
        <v>18200</v>
      </c>
      <c r="E5" s="431">
        <f>(D5-C5)/C5</f>
        <v>0.026</v>
      </c>
      <c r="F5" s="432" t="str">
        <f t="shared" ref="F5:F40" si="0">IF(LEN(A5)=3,"是",IF(B5&lt;&gt;"",IF(SUM(C5:D5)&lt;&gt;0,"是","否"),"是"))</f>
        <v>是</v>
      </c>
    </row>
    <row r="6" ht="37.5" customHeight="1" spans="1:6">
      <c r="A6" s="327" t="s">
        <v>11</v>
      </c>
      <c r="B6" s="299" t="s">
        <v>12</v>
      </c>
      <c r="C6" s="301">
        <v>7212</v>
      </c>
      <c r="D6" s="301">
        <v>9120</v>
      </c>
      <c r="E6" s="433">
        <f t="shared" ref="E6:E40" si="1">(D6-C6)/C6</f>
        <v>0.265</v>
      </c>
      <c r="F6" s="432" t="str">
        <f t="shared" si="0"/>
        <v>是</v>
      </c>
    </row>
    <row r="7" ht="37.5" customHeight="1" spans="1:6">
      <c r="A7" s="327" t="s">
        <v>13</v>
      </c>
      <c r="B7" s="299" t="s">
        <v>14</v>
      </c>
      <c r="C7" s="301">
        <v>801</v>
      </c>
      <c r="D7" s="301">
        <v>580</v>
      </c>
      <c r="E7" s="433">
        <f t="shared" si="1"/>
        <v>-0.276</v>
      </c>
      <c r="F7" s="432" t="str">
        <f t="shared" si="0"/>
        <v>是</v>
      </c>
    </row>
    <row r="8" ht="37.5" customHeight="1" spans="1:6">
      <c r="A8" s="327" t="s">
        <v>15</v>
      </c>
      <c r="B8" s="299" t="s">
        <v>16</v>
      </c>
      <c r="C8" s="301">
        <v>233</v>
      </c>
      <c r="D8" s="301">
        <v>230</v>
      </c>
      <c r="E8" s="433">
        <f t="shared" si="1"/>
        <v>-0.013</v>
      </c>
      <c r="F8" s="432" t="str">
        <f t="shared" si="0"/>
        <v>是</v>
      </c>
    </row>
    <row r="9" ht="37.5" customHeight="1" spans="1:6">
      <c r="A9" s="327" t="s">
        <v>17</v>
      </c>
      <c r="B9" s="299" t="s">
        <v>18</v>
      </c>
      <c r="C9" s="301">
        <v>872</v>
      </c>
      <c r="D9" s="301">
        <v>930</v>
      </c>
      <c r="E9" s="433">
        <f t="shared" si="1"/>
        <v>0.067</v>
      </c>
      <c r="F9" s="432" t="str">
        <f t="shared" si="0"/>
        <v>是</v>
      </c>
    </row>
    <row r="10" ht="37.5" customHeight="1" spans="1:6">
      <c r="A10" s="327" t="s">
        <v>19</v>
      </c>
      <c r="B10" s="299" t="s">
        <v>20</v>
      </c>
      <c r="C10" s="301">
        <v>748</v>
      </c>
      <c r="D10" s="301">
        <v>820</v>
      </c>
      <c r="E10" s="433">
        <f t="shared" si="1"/>
        <v>0.096</v>
      </c>
      <c r="F10" s="432" t="str">
        <f t="shared" si="0"/>
        <v>是</v>
      </c>
    </row>
    <row r="11" ht="37.5" customHeight="1" spans="1:6">
      <c r="A11" s="327" t="s">
        <v>21</v>
      </c>
      <c r="B11" s="299" t="s">
        <v>22</v>
      </c>
      <c r="C11" s="301">
        <v>248</v>
      </c>
      <c r="D11" s="301">
        <v>260</v>
      </c>
      <c r="E11" s="433">
        <f t="shared" si="1"/>
        <v>0.048</v>
      </c>
      <c r="F11" s="432" t="str">
        <f t="shared" si="0"/>
        <v>是</v>
      </c>
    </row>
    <row r="12" ht="37.5" customHeight="1" spans="1:6">
      <c r="A12" s="327" t="s">
        <v>23</v>
      </c>
      <c r="B12" s="299" t="s">
        <v>24</v>
      </c>
      <c r="C12" s="301">
        <v>247</v>
      </c>
      <c r="D12" s="301">
        <v>220</v>
      </c>
      <c r="E12" s="433">
        <f t="shared" si="1"/>
        <v>-0.109</v>
      </c>
      <c r="F12" s="432" t="str">
        <f t="shared" si="0"/>
        <v>是</v>
      </c>
    </row>
    <row r="13" ht="37.5" customHeight="1" spans="1:6">
      <c r="A13" s="327" t="s">
        <v>25</v>
      </c>
      <c r="B13" s="299" t="s">
        <v>26</v>
      </c>
      <c r="C13" s="301">
        <v>137</v>
      </c>
      <c r="D13" s="301">
        <v>160</v>
      </c>
      <c r="E13" s="433">
        <f t="shared" si="1"/>
        <v>0.168</v>
      </c>
      <c r="F13" s="432" t="str">
        <f t="shared" si="0"/>
        <v>是</v>
      </c>
    </row>
    <row r="14" ht="37.5" customHeight="1" spans="1:6">
      <c r="A14" s="327" t="s">
        <v>27</v>
      </c>
      <c r="B14" s="299" t="s">
        <v>28</v>
      </c>
      <c r="C14" s="301">
        <v>798</v>
      </c>
      <c r="D14" s="301">
        <v>510</v>
      </c>
      <c r="E14" s="433">
        <f t="shared" si="1"/>
        <v>-0.361</v>
      </c>
      <c r="F14" s="432" t="str">
        <f t="shared" si="0"/>
        <v>是</v>
      </c>
    </row>
    <row r="15" ht="37.5" customHeight="1" spans="1:6">
      <c r="A15" s="327" t="s">
        <v>29</v>
      </c>
      <c r="B15" s="299" t="s">
        <v>30</v>
      </c>
      <c r="C15" s="301">
        <v>510</v>
      </c>
      <c r="D15" s="301">
        <v>545</v>
      </c>
      <c r="E15" s="433">
        <f t="shared" si="1"/>
        <v>0.069</v>
      </c>
      <c r="F15" s="432" t="str">
        <f t="shared" si="0"/>
        <v>是</v>
      </c>
    </row>
    <row r="16" ht="37.5" customHeight="1" spans="1:6">
      <c r="A16" s="327" t="s">
        <v>31</v>
      </c>
      <c r="B16" s="299" t="s">
        <v>32</v>
      </c>
      <c r="C16" s="301">
        <v>1528</v>
      </c>
      <c r="D16" s="301">
        <v>495</v>
      </c>
      <c r="E16" s="433">
        <f t="shared" si="1"/>
        <v>-0.676</v>
      </c>
      <c r="F16" s="432" t="str">
        <f t="shared" si="0"/>
        <v>是</v>
      </c>
    </row>
    <row r="17" ht="37.5" customHeight="1" spans="1:6">
      <c r="A17" s="327" t="s">
        <v>33</v>
      </c>
      <c r="B17" s="299" t="s">
        <v>34</v>
      </c>
      <c r="C17" s="301">
        <v>1064</v>
      </c>
      <c r="D17" s="301">
        <v>700</v>
      </c>
      <c r="E17" s="433">
        <f t="shared" si="1"/>
        <v>-0.342</v>
      </c>
      <c r="F17" s="432" t="str">
        <f t="shared" si="0"/>
        <v>是</v>
      </c>
    </row>
    <row r="18" ht="37.5" customHeight="1" spans="1:6">
      <c r="A18" s="327" t="s">
        <v>35</v>
      </c>
      <c r="B18" s="299" t="s">
        <v>36</v>
      </c>
      <c r="C18" s="301">
        <v>3255</v>
      </c>
      <c r="D18" s="301">
        <v>3580</v>
      </c>
      <c r="E18" s="433">
        <f t="shared" si="1"/>
        <v>0.1</v>
      </c>
      <c r="F18" s="432" t="str">
        <f t="shared" si="0"/>
        <v>是</v>
      </c>
    </row>
    <row r="19" ht="37.5" customHeight="1" spans="1:6">
      <c r="A19" s="327" t="s">
        <v>37</v>
      </c>
      <c r="B19" s="299" t="s">
        <v>38</v>
      </c>
      <c r="C19" s="301">
        <v>46</v>
      </c>
      <c r="D19" s="301">
        <v>50</v>
      </c>
      <c r="E19" s="433">
        <f t="shared" si="1"/>
        <v>0.087</v>
      </c>
      <c r="F19" s="432" t="str">
        <f t="shared" si="0"/>
        <v>是</v>
      </c>
    </row>
    <row r="20" ht="37.5" customHeight="1" spans="1:6">
      <c r="A20" s="469" t="s">
        <v>39</v>
      </c>
      <c r="B20" s="299" t="s">
        <v>40</v>
      </c>
      <c r="C20" s="301">
        <v>37</v>
      </c>
      <c r="D20" s="301"/>
      <c r="E20" s="433">
        <f t="shared" si="1"/>
        <v>-1</v>
      </c>
      <c r="F20" s="432" t="str">
        <f t="shared" si="0"/>
        <v>是</v>
      </c>
    </row>
    <row r="21" ht="37.5" customHeight="1" spans="1:6">
      <c r="A21" s="324" t="s">
        <v>41</v>
      </c>
      <c r="B21" s="430" t="s">
        <v>42</v>
      </c>
      <c r="C21" s="303">
        <v>15972</v>
      </c>
      <c r="D21" s="303">
        <v>16500</v>
      </c>
      <c r="E21" s="431">
        <f t="shared" si="1"/>
        <v>0.033</v>
      </c>
      <c r="F21" s="432" t="str">
        <f t="shared" si="0"/>
        <v>是</v>
      </c>
    </row>
    <row r="22" ht="37.5" customHeight="1" spans="1:6">
      <c r="A22" s="434" t="s">
        <v>43</v>
      </c>
      <c r="B22" s="299" t="s">
        <v>44</v>
      </c>
      <c r="C22" s="301">
        <v>1978</v>
      </c>
      <c r="D22" s="301">
        <v>1800</v>
      </c>
      <c r="E22" s="433">
        <f t="shared" si="1"/>
        <v>-0.09</v>
      </c>
      <c r="F22" s="432" t="str">
        <f t="shared" si="0"/>
        <v>是</v>
      </c>
    </row>
    <row r="23" ht="37.5" customHeight="1" spans="1:6">
      <c r="A23" s="327" t="s">
        <v>45</v>
      </c>
      <c r="B23" s="435" t="s">
        <v>46</v>
      </c>
      <c r="C23" s="301">
        <v>7913</v>
      </c>
      <c r="D23" s="301">
        <v>6040</v>
      </c>
      <c r="E23" s="433">
        <f t="shared" si="1"/>
        <v>-0.237</v>
      </c>
      <c r="F23" s="432" t="str">
        <f t="shared" si="0"/>
        <v>是</v>
      </c>
    </row>
    <row r="24" ht="37.5" customHeight="1" spans="1:6">
      <c r="A24" s="327" t="s">
        <v>47</v>
      </c>
      <c r="B24" s="299" t="s">
        <v>48</v>
      </c>
      <c r="C24" s="301">
        <v>1501</v>
      </c>
      <c r="D24" s="301">
        <v>1600</v>
      </c>
      <c r="E24" s="433">
        <f t="shared" si="1"/>
        <v>0.066</v>
      </c>
      <c r="F24" s="432" t="str">
        <f t="shared" si="0"/>
        <v>是</v>
      </c>
    </row>
    <row r="25" ht="37.5" customHeight="1" spans="1:6">
      <c r="A25" s="327" t="s">
        <v>49</v>
      </c>
      <c r="B25" s="299" t="s">
        <v>50</v>
      </c>
      <c r="C25" s="301"/>
      <c r="D25" s="301"/>
      <c r="E25" s="433"/>
      <c r="F25" s="432" t="str">
        <f t="shared" si="0"/>
        <v>否</v>
      </c>
    </row>
    <row r="26" ht="37.5" customHeight="1" spans="1:6">
      <c r="A26" s="327" t="s">
        <v>51</v>
      </c>
      <c r="B26" s="299" t="s">
        <v>52</v>
      </c>
      <c r="C26" s="301">
        <v>2690</v>
      </c>
      <c r="D26" s="301">
        <v>5600</v>
      </c>
      <c r="E26" s="433">
        <f t="shared" si="1"/>
        <v>1.082</v>
      </c>
      <c r="F26" s="432" t="str">
        <f t="shared" si="0"/>
        <v>是</v>
      </c>
    </row>
    <row r="27" ht="37.5" customHeight="1" spans="1:6">
      <c r="A27" s="327" t="s">
        <v>53</v>
      </c>
      <c r="B27" s="299" t="s">
        <v>54</v>
      </c>
      <c r="C27" s="301"/>
      <c r="D27" s="301"/>
      <c r="E27" s="433"/>
      <c r="F27" s="432" t="str">
        <f t="shared" si="0"/>
        <v>否</v>
      </c>
    </row>
    <row r="28" ht="37.5" customHeight="1" spans="1:6">
      <c r="A28" s="327" t="s">
        <v>55</v>
      </c>
      <c r="B28" s="299" t="s">
        <v>56</v>
      </c>
      <c r="C28" s="301">
        <v>1686</v>
      </c>
      <c r="D28" s="301">
        <v>1260</v>
      </c>
      <c r="E28" s="433">
        <f t="shared" si="1"/>
        <v>-0.253</v>
      </c>
      <c r="F28" s="432" t="str">
        <f t="shared" si="0"/>
        <v>是</v>
      </c>
    </row>
    <row r="29" ht="37.5" customHeight="1" spans="1:6">
      <c r="A29" s="327" t="s">
        <v>57</v>
      </c>
      <c r="B29" s="299" t="s">
        <v>58</v>
      </c>
      <c r="C29" s="301">
        <v>204</v>
      </c>
      <c r="D29" s="301">
        <v>200</v>
      </c>
      <c r="E29" s="433">
        <f t="shared" si="1"/>
        <v>-0.02</v>
      </c>
      <c r="F29" s="432" t="str">
        <f t="shared" si="0"/>
        <v>是</v>
      </c>
    </row>
    <row r="30" ht="37.5" customHeight="1" spans="1:6">
      <c r="A30" s="327"/>
      <c r="B30" s="299"/>
      <c r="C30" s="301"/>
      <c r="D30" s="301"/>
      <c r="E30" s="431"/>
      <c r="F30" s="432" t="str">
        <f t="shared" si="0"/>
        <v>是</v>
      </c>
    </row>
    <row r="31" s="419" customFormat="1" ht="37.5" customHeight="1" spans="1:6">
      <c r="A31" s="436"/>
      <c r="B31" s="437" t="s">
        <v>59</v>
      </c>
      <c r="C31" s="303">
        <v>33708</v>
      </c>
      <c r="D31" s="303">
        <v>34700</v>
      </c>
      <c r="E31" s="431">
        <f t="shared" si="1"/>
        <v>0.029</v>
      </c>
      <c r="F31" s="432" t="str">
        <f t="shared" si="0"/>
        <v>是</v>
      </c>
    </row>
    <row r="32" ht="37.5" customHeight="1" spans="1:6">
      <c r="A32" s="324">
        <v>105</v>
      </c>
      <c r="B32" s="288" t="s">
        <v>60</v>
      </c>
      <c r="C32" s="303">
        <v>18660</v>
      </c>
      <c r="D32" s="303"/>
      <c r="E32" s="431">
        <f t="shared" si="1"/>
        <v>-1</v>
      </c>
      <c r="F32" s="432" t="str">
        <f t="shared" si="0"/>
        <v>是</v>
      </c>
    </row>
    <row r="33" ht="37.5" customHeight="1" spans="1:6">
      <c r="A33" s="429">
        <v>110</v>
      </c>
      <c r="B33" s="430" t="s">
        <v>61</v>
      </c>
      <c r="C33" s="303">
        <v>203779</v>
      </c>
      <c r="D33" s="303">
        <v>242203</v>
      </c>
      <c r="E33" s="431">
        <f t="shared" si="1"/>
        <v>0.189</v>
      </c>
      <c r="F33" s="432" t="str">
        <f t="shared" si="0"/>
        <v>是</v>
      </c>
    </row>
    <row r="34" ht="37.5" customHeight="1" spans="1:6">
      <c r="A34" s="327">
        <v>11001</v>
      </c>
      <c r="B34" s="299" t="s">
        <v>62</v>
      </c>
      <c r="C34" s="301">
        <v>2431</v>
      </c>
      <c r="D34" s="301">
        <v>2431</v>
      </c>
      <c r="E34" s="433">
        <f t="shared" si="1"/>
        <v>0</v>
      </c>
      <c r="F34" s="432" t="str">
        <f t="shared" si="0"/>
        <v>是</v>
      </c>
    </row>
    <row r="35" ht="37.5" customHeight="1" spans="1:6">
      <c r="A35" s="327"/>
      <c r="B35" s="299" t="s">
        <v>63</v>
      </c>
      <c r="C35" s="301">
        <v>201348</v>
      </c>
      <c r="D35" s="301">
        <v>239772</v>
      </c>
      <c r="E35" s="433">
        <f t="shared" si="1"/>
        <v>0.191</v>
      </c>
      <c r="F35" s="432" t="str">
        <f t="shared" si="0"/>
        <v>是</v>
      </c>
    </row>
    <row r="36" ht="37.5" customHeight="1" spans="1:6">
      <c r="A36" s="327">
        <v>11008</v>
      </c>
      <c r="B36" s="299" t="s">
        <v>64</v>
      </c>
      <c r="C36" s="301"/>
      <c r="D36" s="301">
        <v>59647</v>
      </c>
      <c r="E36" s="433"/>
      <c r="F36" s="432" t="str">
        <f t="shared" si="0"/>
        <v>是</v>
      </c>
    </row>
    <row r="37" ht="37.5" customHeight="1" spans="1:6">
      <c r="A37" s="327">
        <v>11009</v>
      </c>
      <c r="B37" s="299" t="s">
        <v>65</v>
      </c>
      <c r="C37" s="301">
        <v>4738</v>
      </c>
      <c r="D37" s="301">
        <v>150</v>
      </c>
      <c r="E37" s="433">
        <f t="shared" si="1"/>
        <v>-0.968</v>
      </c>
      <c r="F37" s="432" t="str">
        <f t="shared" si="0"/>
        <v>是</v>
      </c>
    </row>
    <row r="38" s="420" customFormat="1" ht="37.5" customHeight="1" spans="1:6">
      <c r="A38" s="438">
        <v>11013</v>
      </c>
      <c r="B38" s="439" t="s">
        <v>66</v>
      </c>
      <c r="C38" s="301"/>
      <c r="D38" s="301"/>
      <c r="E38" s="433"/>
      <c r="F38" s="432" t="str">
        <f t="shared" si="0"/>
        <v>否</v>
      </c>
    </row>
    <row r="39" s="420" customFormat="1" ht="37.5" customHeight="1" spans="1:6">
      <c r="A39" s="438">
        <v>11015</v>
      </c>
      <c r="B39" s="439" t="s">
        <v>67</v>
      </c>
      <c r="C39" s="301">
        <v>2943</v>
      </c>
      <c r="D39" s="301">
        <v>18</v>
      </c>
      <c r="E39" s="433">
        <f t="shared" si="1"/>
        <v>-0.994</v>
      </c>
      <c r="F39" s="432" t="str">
        <f t="shared" si="0"/>
        <v>是</v>
      </c>
    </row>
    <row r="40" ht="37.5" customHeight="1" spans="1:6">
      <c r="A40" s="440"/>
      <c r="B40" s="441" t="s">
        <v>68</v>
      </c>
      <c r="C40" s="303">
        <v>263828</v>
      </c>
      <c r="D40" s="303">
        <v>336718</v>
      </c>
      <c r="E40" s="431">
        <f t="shared" si="1"/>
        <v>0.276</v>
      </c>
      <c r="F40" s="432" t="str">
        <f t="shared" si="0"/>
        <v>是</v>
      </c>
    </row>
    <row r="41" spans="3:4">
      <c r="C41" s="442"/>
      <c r="D41" s="442"/>
    </row>
    <row r="42" spans="4:4">
      <c r="D42" s="442"/>
    </row>
    <row r="43" spans="3:4">
      <c r="C43" s="442"/>
      <c r="D43" s="442"/>
    </row>
    <row r="44" spans="4:4">
      <c r="D44" s="442"/>
    </row>
    <row r="45" spans="3:4">
      <c r="C45" s="442"/>
      <c r="D45" s="442"/>
    </row>
    <row r="46" spans="3:4">
      <c r="C46" s="442"/>
      <c r="D46" s="442"/>
    </row>
    <row r="47" spans="4:4">
      <c r="D47" s="442"/>
    </row>
    <row r="48" spans="3:4">
      <c r="C48" s="442"/>
      <c r="D48" s="442"/>
    </row>
    <row r="49" spans="3:4">
      <c r="C49" s="442"/>
      <c r="D49" s="442"/>
    </row>
    <row r="50" spans="3:4">
      <c r="C50" s="442"/>
      <c r="D50" s="442"/>
    </row>
    <row r="51" spans="3:4">
      <c r="C51" s="442"/>
      <c r="D51" s="442"/>
    </row>
    <row r="52" spans="4:4">
      <c r="D52" s="442"/>
    </row>
    <row r="53" spans="3:4">
      <c r="C53" s="442"/>
      <c r="D53" s="442"/>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5:C30">
    <cfRule type="expression" dxfId="1" priority="30" stopIfTrue="1">
      <formula>"len($A:$A)=3"</formula>
    </cfRule>
  </conditionalFormatting>
  <conditionalFormatting sqref="C5:C7">
    <cfRule type="expression" dxfId="1" priority="33"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5:D30">
    <cfRule type="expression" dxfId="1" priority="19" stopIfTrue="1">
      <formula>"len($A:$A)=3"</formula>
    </cfRule>
  </conditionalFormatting>
  <conditionalFormatting sqref="D5: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40">
    <cfRule type="expression" dxfId="1" priority="24" stopIfTrue="1">
      <formula>"len($A:$A)=3"</formula>
    </cfRule>
  </conditionalFormatting>
  <conditionalFormatting sqref="D39:D40">
    <cfRule type="expression" dxfId="1" priority="21"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32 C33:D35">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Header>&amp;L&amp;"黑体"&amp;22附件1</oddHeader>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2"/>
  <sheetViews>
    <sheetView showGridLines="0" showZeros="0" view="pageBreakPreview" zoomScale="85" zoomScaleNormal="90" workbookViewId="0">
      <pane ySplit="3" topLeftCell="A28" activePane="bottomLeft" state="frozen"/>
      <selection/>
      <selection pane="bottomLeft" activeCell="G28" sqref="G28"/>
    </sheetView>
  </sheetViews>
  <sheetFormatPr defaultColWidth="9" defaultRowHeight="14.25" outlineLevelCol="5"/>
  <cols>
    <col min="1" max="1" width="12.75" style="119" customWidth="1"/>
    <col min="2" max="2" width="50.75" style="119" customWidth="1"/>
    <col min="3" max="5" width="20.6333333333333" style="119" customWidth="1"/>
    <col min="6" max="6" width="9.75" style="119" customWidth="1"/>
    <col min="7" max="16384" width="9" style="238"/>
  </cols>
  <sheetData>
    <row r="1" ht="45" customHeight="1" spans="1:5">
      <c r="A1" s="310"/>
      <c r="B1" s="310" t="s">
        <v>69</v>
      </c>
      <c r="C1" s="310"/>
      <c r="D1" s="310"/>
      <c r="E1" s="310"/>
    </row>
    <row r="2" ht="18.95" customHeight="1" spans="1:5">
      <c r="A2" s="445"/>
      <c r="B2" s="446"/>
      <c r="C2" s="313"/>
      <c r="E2" s="447" t="s">
        <v>2</v>
      </c>
    </row>
    <row r="3" s="443" customFormat="1" ht="45" customHeight="1" spans="1:6">
      <c r="A3" s="448" t="s">
        <v>3</v>
      </c>
      <c r="B3" s="449" t="s">
        <v>4</v>
      </c>
      <c r="C3" s="244" t="s">
        <v>5</v>
      </c>
      <c r="D3" s="244" t="s">
        <v>6</v>
      </c>
      <c r="E3" s="449" t="s">
        <v>7</v>
      </c>
      <c r="F3" s="450" t="s">
        <v>8</v>
      </c>
    </row>
    <row r="4" ht="37.5" customHeight="1" spans="1:6">
      <c r="A4" s="451" t="s">
        <v>70</v>
      </c>
      <c r="B4" s="452" t="s">
        <v>71</v>
      </c>
      <c r="C4" s="453">
        <v>12968</v>
      </c>
      <c r="D4" s="453">
        <v>15678</v>
      </c>
      <c r="E4" s="433">
        <f>(D4-C4)/C4</f>
        <v>0.209</v>
      </c>
      <c r="F4" s="249" t="str">
        <f t="shared" ref="F4:F38" si="0">IF(LEN(A4)=3,"是",IF(B4&lt;&gt;"",IF(SUM(C4:D4)&lt;&gt;0,"是","否"),"是"))</f>
        <v>是</v>
      </c>
    </row>
    <row r="5" ht="37.5" customHeight="1" spans="1:6">
      <c r="A5" s="451" t="s">
        <v>72</v>
      </c>
      <c r="B5" s="454" t="s">
        <v>73</v>
      </c>
      <c r="C5" s="453">
        <v>0</v>
      </c>
      <c r="D5" s="453">
        <v>0</v>
      </c>
      <c r="E5" s="433"/>
      <c r="F5" s="249" t="str">
        <f t="shared" si="0"/>
        <v>是</v>
      </c>
    </row>
    <row r="6" ht="37.5" customHeight="1" spans="1:6">
      <c r="A6" s="451" t="s">
        <v>74</v>
      </c>
      <c r="B6" s="454" t="s">
        <v>75</v>
      </c>
      <c r="C6" s="453">
        <v>131</v>
      </c>
      <c r="D6" s="453">
        <v>25</v>
      </c>
      <c r="E6" s="433">
        <f t="shared" ref="E5:E32" si="1">(D6-C6)/C6</f>
        <v>-0.809</v>
      </c>
      <c r="F6" s="249" t="str">
        <f t="shared" si="0"/>
        <v>是</v>
      </c>
    </row>
    <row r="7" ht="37.5" customHeight="1" spans="1:6">
      <c r="A7" s="451" t="s">
        <v>76</v>
      </c>
      <c r="B7" s="454" t="s">
        <v>77</v>
      </c>
      <c r="C7" s="453">
        <v>5589</v>
      </c>
      <c r="D7" s="453">
        <v>8617</v>
      </c>
      <c r="E7" s="433">
        <f t="shared" si="1"/>
        <v>0.542</v>
      </c>
      <c r="F7" s="249" t="str">
        <f t="shared" si="0"/>
        <v>是</v>
      </c>
    </row>
    <row r="8" ht="37.5" customHeight="1" spans="1:6">
      <c r="A8" s="451" t="s">
        <v>78</v>
      </c>
      <c r="B8" s="454" t="s">
        <v>79</v>
      </c>
      <c r="C8" s="453">
        <v>49367</v>
      </c>
      <c r="D8" s="453">
        <v>49930</v>
      </c>
      <c r="E8" s="433">
        <f t="shared" si="1"/>
        <v>0.011</v>
      </c>
      <c r="F8" s="249" t="str">
        <f t="shared" si="0"/>
        <v>是</v>
      </c>
    </row>
    <row r="9" ht="37.5" customHeight="1" spans="1:6">
      <c r="A9" s="451" t="s">
        <v>80</v>
      </c>
      <c r="B9" s="454" t="s">
        <v>81</v>
      </c>
      <c r="C9" s="453">
        <v>231</v>
      </c>
      <c r="D9" s="453">
        <v>325</v>
      </c>
      <c r="E9" s="433">
        <f t="shared" si="1"/>
        <v>0.407</v>
      </c>
      <c r="F9" s="249" t="str">
        <f t="shared" si="0"/>
        <v>是</v>
      </c>
    </row>
    <row r="10" ht="37.5" customHeight="1" spans="1:6">
      <c r="A10" s="451" t="s">
        <v>82</v>
      </c>
      <c r="B10" s="454" t="s">
        <v>83</v>
      </c>
      <c r="C10" s="453">
        <v>1259</v>
      </c>
      <c r="D10" s="453">
        <v>1330</v>
      </c>
      <c r="E10" s="433">
        <f t="shared" si="1"/>
        <v>0.056</v>
      </c>
      <c r="F10" s="249" t="str">
        <f t="shared" si="0"/>
        <v>是</v>
      </c>
    </row>
    <row r="11" ht="37.5" customHeight="1" spans="1:6">
      <c r="A11" s="451" t="s">
        <v>84</v>
      </c>
      <c r="B11" s="454" t="s">
        <v>85</v>
      </c>
      <c r="C11" s="453">
        <v>42988</v>
      </c>
      <c r="D11" s="453">
        <v>44359</v>
      </c>
      <c r="E11" s="433">
        <f t="shared" si="1"/>
        <v>0.032</v>
      </c>
      <c r="F11" s="249" t="str">
        <f t="shared" si="0"/>
        <v>是</v>
      </c>
    </row>
    <row r="12" ht="37.5" customHeight="1" spans="1:6">
      <c r="A12" s="451" t="s">
        <v>86</v>
      </c>
      <c r="B12" s="454" t="s">
        <v>87</v>
      </c>
      <c r="C12" s="453">
        <v>19960</v>
      </c>
      <c r="D12" s="453">
        <v>21367</v>
      </c>
      <c r="E12" s="433">
        <f t="shared" si="1"/>
        <v>0.07</v>
      </c>
      <c r="F12" s="249" t="str">
        <f t="shared" si="0"/>
        <v>是</v>
      </c>
    </row>
    <row r="13" ht="37.5" customHeight="1" spans="1:6">
      <c r="A13" s="451" t="s">
        <v>88</v>
      </c>
      <c r="B13" s="454" t="s">
        <v>89</v>
      </c>
      <c r="C13" s="453">
        <v>1714</v>
      </c>
      <c r="D13" s="453">
        <v>1814</v>
      </c>
      <c r="E13" s="433">
        <f t="shared" si="1"/>
        <v>0.058</v>
      </c>
      <c r="F13" s="249" t="str">
        <f t="shared" si="0"/>
        <v>是</v>
      </c>
    </row>
    <row r="14" ht="37.5" customHeight="1" spans="1:6">
      <c r="A14" s="451" t="s">
        <v>90</v>
      </c>
      <c r="B14" s="454" t="s">
        <v>91</v>
      </c>
      <c r="C14" s="453">
        <v>1261</v>
      </c>
      <c r="D14" s="453">
        <v>3286</v>
      </c>
      <c r="E14" s="433">
        <f t="shared" si="1"/>
        <v>1.606</v>
      </c>
      <c r="F14" s="249" t="str">
        <f t="shared" si="0"/>
        <v>是</v>
      </c>
    </row>
    <row r="15" ht="37.5" customHeight="1" spans="1:6">
      <c r="A15" s="451" t="s">
        <v>92</v>
      </c>
      <c r="B15" s="454" t="s">
        <v>93</v>
      </c>
      <c r="C15" s="453">
        <v>20890</v>
      </c>
      <c r="D15" s="453">
        <v>23409</v>
      </c>
      <c r="E15" s="433">
        <f t="shared" si="1"/>
        <v>0.121</v>
      </c>
      <c r="F15" s="249" t="str">
        <f t="shared" si="0"/>
        <v>是</v>
      </c>
    </row>
    <row r="16" ht="37.5" customHeight="1" spans="1:6">
      <c r="A16" s="451" t="s">
        <v>94</v>
      </c>
      <c r="B16" s="454" t="s">
        <v>95</v>
      </c>
      <c r="C16" s="453">
        <v>1718</v>
      </c>
      <c r="D16" s="453">
        <v>1976</v>
      </c>
      <c r="E16" s="433">
        <f t="shared" si="1"/>
        <v>0.15</v>
      </c>
      <c r="F16" s="249" t="str">
        <f t="shared" si="0"/>
        <v>是</v>
      </c>
    </row>
    <row r="17" ht="37.5" customHeight="1" spans="1:6">
      <c r="A17" s="451" t="s">
        <v>96</v>
      </c>
      <c r="B17" s="454" t="s">
        <v>97</v>
      </c>
      <c r="C17" s="453">
        <v>0</v>
      </c>
      <c r="D17" s="453">
        <v>0</v>
      </c>
      <c r="E17" s="433"/>
      <c r="F17" s="249" t="str">
        <f t="shared" si="0"/>
        <v>是</v>
      </c>
    </row>
    <row r="18" ht="37.5" customHeight="1" spans="1:6">
      <c r="A18" s="451" t="s">
        <v>98</v>
      </c>
      <c r="B18" s="454" t="s">
        <v>99</v>
      </c>
      <c r="C18" s="453">
        <v>844</v>
      </c>
      <c r="D18" s="453">
        <v>944</v>
      </c>
      <c r="E18" s="433">
        <f t="shared" si="1"/>
        <v>0.118</v>
      </c>
      <c r="F18" s="249" t="str">
        <f t="shared" si="0"/>
        <v>是</v>
      </c>
    </row>
    <row r="19" ht="37.5" customHeight="1" spans="1:6">
      <c r="A19" s="451" t="s">
        <v>100</v>
      </c>
      <c r="B19" s="454" t="s">
        <v>101</v>
      </c>
      <c r="C19" s="453">
        <v>0</v>
      </c>
      <c r="D19" s="453">
        <v>0</v>
      </c>
      <c r="E19" s="433"/>
      <c r="F19" s="249" t="str">
        <f t="shared" si="0"/>
        <v>是</v>
      </c>
    </row>
    <row r="20" ht="37.5" customHeight="1" spans="1:6">
      <c r="A20" s="451" t="s">
        <v>102</v>
      </c>
      <c r="B20" s="454" t="s">
        <v>103</v>
      </c>
      <c r="C20" s="453">
        <v>0</v>
      </c>
      <c r="D20" s="453">
        <v>0</v>
      </c>
      <c r="E20" s="433"/>
      <c r="F20" s="249" t="str">
        <f t="shared" si="0"/>
        <v>是</v>
      </c>
    </row>
    <row r="21" ht="37.5" customHeight="1" spans="1:6">
      <c r="A21" s="451" t="s">
        <v>104</v>
      </c>
      <c r="B21" s="454" t="s">
        <v>105</v>
      </c>
      <c r="C21" s="453">
        <v>953</v>
      </c>
      <c r="D21" s="453">
        <v>1204</v>
      </c>
      <c r="E21" s="433">
        <f t="shared" si="1"/>
        <v>0.263</v>
      </c>
      <c r="F21" s="249" t="str">
        <f t="shared" si="0"/>
        <v>是</v>
      </c>
    </row>
    <row r="22" ht="37.5" customHeight="1" spans="1:6">
      <c r="A22" s="451" t="s">
        <v>106</v>
      </c>
      <c r="B22" s="454" t="s">
        <v>107</v>
      </c>
      <c r="C22" s="453">
        <v>13653</v>
      </c>
      <c r="D22" s="453">
        <v>14323</v>
      </c>
      <c r="E22" s="433">
        <f t="shared" si="1"/>
        <v>0.049</v>
      </c>
      <c r="F22" s="249" t="str">
        <f t="shared" si="0"/>
        <v>是</v>
      </c>
    </row>
    <row r="23" ht="37.5" customHeight="1" spans="1:6">
      <c r="A23" s="451" t="s">
        <v>108</v>
      </c>
      <c r="B23" s="454" t="s">
        <v>109</v>
      </c>
      <c r="C23" s="453">
        <v>499</v>
      </c>
      <c r="D23" s="453">
        <v>508</v>
      </c>
      <c r="E23" s="433">
        <f t="shared" si="1"/>
        <v>0.018</v>
      </c>
      <c r="F23" s="249" t="str">
        <f t="shared" si="0"/>
        <v>是</v>
      </c>
    </row>
    <row r="24" ht="37.5" customHeight="1" spans="1:6">
      <c r="A24" s="451" t="s">
        <v>110</v>
      </c>
      <c r="B24" s="454" t="s">
        <v>111</v>
      </c>
      <c r="C24" s="453">
        <v>942</v>
      </c>
      <c r="D24" s="453">
        <v>1031</v>
      </c>
      <c r="E24" s="433">
        <f t="shared" si="1"/>
        <v>0.094</v>
      </c>
      <c r="F24" s="249" t="str">
        <f t="shared" si="0"/>
        <v>是</v>
      </c>
    </row>
    <row r="25" ht="37.5" customHeight="1" spans="1:6">
      <c r="A25" s="451" t="s">
        <v>112</v>
      </c>
      <c r="B25" s="454" t="s">
        <v>113</v>
      </c>
      <c r="C25" s="453">
        <v>0</v>
      </c>
      <c r="D25" s="453">
        <v>3600</v>
      </c>
      <c r="E25" s="433"/>
      <c r="F25" s="249" t="str">
        <f t="shared" si="0"/>
        <v>是</v>
      </c>
    </row>
    <row r="26" ht="37.5" customHeight="1" spans="1:6">
      <c r="A26" s="451" t="s">
        <v>114</v>
      </c>
      <c r="B26" s="454" t="s">
        <v>115</v>
      </c>
      <c r="C26" s="453">
        <v>4070</v>
      </c>
      <c r="D26" s="453">
        <v>4037</v>
      </c>
      <c r="E26" s="433">
        <f t="shared" si="1"/>
        <v>-0.008</v>
      </c>
      <c r="F26" s="249" t="str">
        <f t="shared" si="0"/>
        <v>是</v>
      </c>
    </row>
    <row r="27" ht="37.5" customHeight="1" spans="1:6">
      <c r="A27" s="451" t="s">
        <v>116</v>
      </c>
      <c r="B27" s="454" t="s">
        <v>117</v>
      </c>
      <c r="C27" s="453">
        <v>17</v>
      </c>
      <c r="D27" s="453">
        <v>0</v>
      </c>
      <c r="E27" s="433">
        <f t="shared" si="1"/>
        <v>-1</v>
      </c>
      <c r="F27" s="249" t="str">
        <f t="shared" si="0"/>
        <v>是</v>
      </c>
    </row>
    <row r="28" ht="37.5" customHeight="1" spans="1:6">
      <c r="A28" s="451" t="s">
        <v>118</v>
      </c>
      <c r="B28" s="454" t="s">
        <v>119</v>
      </c>
      <c r="C28" s="453">
        <v>52</v>
      </c>
      <c r="D28" s="453">
        <v>6537</v>
      </c>
      <c r="E28" s="433">
        <f t="shared" si="1"/>
        <v>124.712</v>
      </c>
      <c r="F28" s="249" t="str">
        <f t="shared" si="0"/>
        <v>是</v>
      </c>
    </row>
    <row r="29" ht="37.5" customHeight="1" spans="1:6">
      <c r="A29" s="451"/>
      <c r="B29" s="454"/>
      <c r="C29" s="453"/>
      <c r="D29" s="453"/>
      <c r="E29" s="433"/>
      <c r="F29" s="249" t="str">
        <f t="shared" si="0"/>
        <v>是</v>
      </c>
    </row>
    <row r="30" s="312" customFormat="1" ht="37.5" customHeight="1" spans="1:6">
      <c r="A30" s="455"/>
      <c r="B30" s="437" t="s">
        <v>120</v>
      </c>
      <c r="C30" s="456">
        <v>179106</v>
      </c>
      <c r="D30" s="456">
        <v>204300</v>
      </c>
      <c r="E30" s="431">
        <f t="shared" si="1"/>
        <v>0.141</v>
      </c>
      <c r="F30" s="249" t="str">
        <f t="shared" si="0"/>
        <v>是</v>
      </c>
    </row>
    <row r="31" ht="37.5" customHeight="1" spans="1:6">
      <c r="A31" s="321">
        <v>230</v>
      </c>
      <c r="B31" s="457" t="s">
        <v>121</v>
      </c>
      <c r="C31" s="456">
        <f>SUM(C32:C36)</f>
        <v>6363</v>
      </c>
      <c r="D31" s="456">
        <f>SUM(D32:D36)</f>
        <v>6000</v>
      </c>
      <c r="E31" s="431">
        <f t="shared" si="1"/>
        <v>-0.057</v>
      </c>
      <c r="F31" s="249" t="str">
        <f t="shared" si="0"/>
        <v>是</v>
      </c>
    </row>
    <row r="32" ht="37.5" customHeight="1" spans="1:6">
      <c r="A32" s="458">
        <v>23006</v>
      </c>
      <c r="B32" s="459" t="s">
        <v>122</v>
      </c>
      <c r="C32" s="453">
        <v>5241</v>
      </c>
      <c r="D32" s="453">
        <v>6000</v>
      </c>
      <c r="E32" s="433">
        <f t="shared" si="1"/>
        <v>0.145</v>
      </c>
      <c r="F32" s="249" t="str">
        <f t="shared" si="0"/>
        <v>是</v>
      </c>
    </row>
    <row r="33" ht="36" customHeight="1" spans="1:6">
      <c r="A33" s="451">
        <v>23008</v>
      </c>
      <c r="B33" s="459" t="s">
        <v>123</v>
      </c>
      <c r="C33" s="460">
        <v>0</v>
      </c>
      <c r="D33" s="460"/>
      <c r="E33" s="461" t="str">
        <f>IF(C33&lt;&gt;0,IF((D33/C33-1)&lt;-30%,"",IF((D33/C33-1)&gt;150%,"",D33/C33-1)),"")</f>
        <v/>
      </c>
      <c r="F33" s="249" t="str">
        <f t="shared" si="0"/>
        <v>否</v>
      </c>
    </row>
    <row r="34" ht="37.5" customHeight="1" spans="1:6">
      <c r="A34" s="462">
        <v>23015</v>
      </c>
      <c r="B34" s="463" t="s">
        <v>124</v>
      </c>
      <c r="C34" s="453">
        <v>18</v>
      </c>
      <c r="D34" s="453"/>
      <c r="E34" s="433">
        <f t="shared" ref="E34:E39" si="2">(D34-C34)/C34</f>
        <v>-1</v>
      </c>
      <c r="F34" s="249" t="str">
        <f t="shared" si="0"/>
        <v>是</v>
      </c>
    </row>
    <row r="35" s="444" customFormat="1" ht="36" customHeight="1" spans="1:6">
      <c r="A35" s="462">
        <v>23016</v>
      </c>
      <c r="B35" s="463" t="s">
        <v>125</v>
      </c>
      <c r="C35" s="453"/>
      <c r="D35" s="453"/>
      <c r="E35" s="433"/>
      <c r="F35" s="249" t="str">
        <f t="shared" si="0"/>
        <v>否</v>
      </c>
    </row>
    <row r="36" s="444" customFormat="1" ht="36" customHeight="1" spans="1:6">
      <c r="A36" s="462">
        <v>23008</v>
      </c>
      <c r="B36" s="463" t="s">
        <v>123</v>
      </c>
      <c r="C36" s="453">
        <v>1104</v>
      </c>
      <c r="D36" s="453"/>
      <c r="E36" s="433">
        <f t="shared" si="2"/>
        <v>-1</v>
      </c>
      <c r="F36" s="249"/>
    </row>
    <row r="37" s="444" customFormat="1" ht="37.5" customHeight="1" spans="1:6">
      <c r="A37" s="321">
        <v>231</v>
      </c>
      <c r="B37" s="464" t="s">
        <v>126</v>
      </c>
      <c r="C37" s="456">
        <v>18712</v>
      </c>
      <c r="D37" s="456"/>
      <c r="E37" s="431">
        <f t="shared" si="2"/>
        <v>-1</v>
      </c>
      <c r="F37" s="249" t="str">
        <f>IF(LEN(A37)=3,"是",IF(B37&lt;&gt;"",IF(SUM(C37:D37)&lt;&gt;0,"是","否"),"是"))</f>
        <v>是</v>
      </c>
    </row>
    <row r="38" s="444" customFormat="1" ht="37.5" customHeight="1" spans="1:6">
      <c r="A38" s="321">
        <v>23009</v>
      </c>
      <c r="B38" s="465" t="s">
        <v>127</v>
      </c>
      <c r="C38" s="456">
        <v>59647</v>
      </c>
      <c r="D38" s="456">
        <v>126418</v>
      </c>
      <c r="E38" s="431">
        <f t="shared" si="2"/>
        <v>1.119</v>
      </c>
      <c r="F38" s="249" t="str">
        <f>IF(LEN(A38)=3,"是",IF(B38&lt;&gt;"",IF(SUM(C38:D38)&lt;&gt;0,"是","否"),"是"))</f>
        <v>是</v>
      </c>
    </row>
    <row r="39" ht="37.5" customHeight="1" spans="1:6">
      <c r="A39" s="455"/>
      <c r="B39" s="466" t="s">
        <v>128</v>
      </c>
      <c r="C39" s="456">
        <v>263828</v>
      </c>
      <c r="D39" s="456">
        <v>336718</v>
      </c>
      <c r="E39" s="431">
        <f t="shared" si="2"/>
        <v>0.276</v>
      </c>
      <c r="F39" s="249" t="str">
        <f>IF(LEN(A39)=3,"是",IF(B39&lt;&gt;"",IF(SUM(C39:D39)&lt;&gt;0,"是","否"),"是"))</f>
        <v>是</v>
      </c>
    </row>
    <row r="40" spans="2:4">
      <c r="B40" s="467"/>
      <c r="D40" s="468"/>
    </row>
    <row r="42" spans="4:4">
      <c r="D42" s="468"/>
    </row>
    <row r="44" spans="4:4">
      <c r="D44" s="468"/>
    </row>
    <row r="45" spans="4:4">
      <c r="D45" s="468"/>
    </row>
    <row r="47" spans="4:4">
      <c r="D47" s="468"/>
    </row>
    <row r="48" spans="4:4">
      <c r="D48" s="468"/>
    </row>
    <row r="49" spans="4:4">
      <c r="D49" s="468"/>
    </row>
    <row r="50" spans="4:4">
      <c r="D50" s="468"/>
    </row>
    <row r="52" spans="4:4">
      <c r="D52" s="468"/>
    </row>
  </sheetData>
  <mergeCells count="1">
    <mergeCell ref="B1:E1"/>
  </mergeCells>
  <conditionalFormatting sqref="C34">
    <cfRule type="expression" dxfId="1" priority="14" stopIfTrue="1">
      <formula>"len($A:$A)=3"</formula>
    </cfRule>
  </conditionalFormatting>
  <conditionalFormatting sqref="F4:F40">
    <cfRule type="cellIs" dxfId="2" priority="11" stopIfTrue="1" operator="lessThan">
      <formula>0</formula>
    </cfRule>
  </conditionalFormatting>
  <conditionalFormatting sqref="E2 D32 D40:E45">
    <cfRule type="cellIs" dxfId="0" priority="27" stopIfTrue="1" operator="lessThanOrEqual">
      <formula>-1</formula>
    </cfRule>
  </conditionalFormatting>
  <conditionalFormatting sqref="D33:E33 D34">
    <cfRule type="cellIs" dxfId="2" priority="29" stopIfTrue="1" operator="lessThan">
      <formula>0</formula>
    </cfRule>
    <cfRule type="cellIs" dxfId="0" priority="30" stopIfTrue="1" operator="greaterThan">
      <formula>5</formula>
    </cfRule>
  </conditionalFormatting>
  <conditionalFormatting sqref="A34:B36">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view="pageBreakPreview" zoomScale="85" zoomScaleNormal="90" workbookViewId="0">
      <pane ySplit="3" topLeftCell="A4" activePane="bottomLeft" state="frozen"/>
      <selection/>
      <selection pane="bottomLeft" activeCell="A3" sqref="$A3:$XFD3"/>
    </sheetView>
  </sheetViews>
  <sheetFormatPr defaultColWidth="9" defaultRowHeight="14.25" outlineLevelCol="5"/>
  <cols>
    <col min="1" max="1" width="17.6333333333333" style="421" customWidth="1"/>
    <col min="2" max="2" width="50.75" style="421" customWidth="1"/>
    <col min="3" max="4" width="20.6333333333333" style="421" customWidth="1"/>
    <col min="5" max="5" width="20.6333333333333" style="422" customWidth="1"/>
    <col min="6" max="16384" width="9" style="417"/>
  </cols>
  <sheetData>
    <row r="1" s="417" customFormat="1" ht="15.75" spans="1:5">
      <c r="A1" s="421"/>
      <c r="B1" s="423" t="s">
        <v>129</v>
      </c>
      <c r="C1" s="421"/>
      <c r="D1" s="421"/>
      <c r="E1" s="422"/>
    </row>
    <row r="2" s="417" customFormat="1" ht="45" customHeight="1" spans="1:6">
      <c r="A2" s="262"/>
      <c r="B2" s="262" t="s">
        <v>130</v>
      </c>
      <c r="C2" s="262"/>
      <c r="D2" s="262"/>
      <c r="E2" s="262"/>
      <c r="F2" s="424"/>
    </row>
    <row r="3" s="417" customFormat="1" ht="18.95" customHeight="1" spans="1:6">
      <c r="A3" s="259"/>
      <c r="B3" s="425"/>
      <c r="C3" s="426"/>
      <c r="D3" s="259"/>
      <c r="E3" s="264" t="s">
        <v>2</v>
      </c>
      <c r="F3" s="424"/>
    </row>
    <row r="4" s="418" customFormat="1" ht="45" customHeight="1" spans="1:6">
      <c r="A4" s="266" t="s">
        <v>3</v>
      </c>
      <c r="B4" s="427" t="s">
        <v>4</v>
      </c>
      <c r="C4" s="268" t="s">
        <v>5</v>
      </c>
      <c r="D4" s="268" t="s">
        <v>6</v>
      </c>
      <c r="E4" s="427" t="s">
        <v>7</v>
      </c>
      <c r="F4" s="428" t="s">
        <v>8</v>
      </c>
    </row>
    <row r="5" s="417" customFormat="1" ht="37.5" customHeight="1" spans="1:6">
      <c r="A5" s="429" t="s">
        <v>9</v>
      </c>
      <c r="B5" s="430" t="s">
        <v>10</v>
      </c>
      <c r="C5" s="303">
        <v>17736</v>
      </c>
      <c r="D5" s="303">
        <v>18200</v>
      </c>
      <c r="E5" s="431">
        <f>(D5-C5)/C5</f>
        <v>0.026</v>
      </c>
      <c r="F5" s="432" t="str">
        <f t="shared" ref="F5:F40" si="0">IF(LEN(A5)=3,"是",IF(B5&lt;&gt;"",IF(SUM(C5:D5)&lt;&gt;0,"是","否"),"是"))</f>
        <v>是</v>
      </c>
    </row>
    <row r="6" s="417" customFormat="1" ht="37.5" customHeight="1" spans="1:6">
      <c r="A6" s="327" t="s">
        <v>11</v>
      </c>
      <c r="B6" s="299" t="s">
        <v>12</v>
      </c>
      <c r="C6" s="301">
        <v>7212</v>
      </c>
      <c r="D6" s="301">
        <v>9120</v>
      </c>
      <c r="E6" s="433">
        <f t="shared" ref="E6:E40" si="1">(D6-C6)/C6</f>
        <v>0.265</v>
      </c>
      <c r="F6" s="432" t="str">
        <f t="shared" si="0"/>
        <v>是</v>
      </c>
    </row>
    <row r="7" s="417" customFormat="1" ht="37.5" customHeight="1" spans="1:6">
      <c r="A7" s="327" t="s">
        <v>13</v>
      </c>
      <c r="B7" s="299" t="s">
        <v>14</v>
      </c>
      <c r="C7" s="301">
        <v>801</v>
      </c>
      <c r="D7" s="301">
        <v>580</v>
      </c>
      <c r="E7" s="433">
        <f t="shared" si="1"/>
        <v>-0.276</v>
      </c>
      <c r="F7" s="432" t="str">
        <f t="shared" si="0"/>
        <v>是</v>
      </c>
    </row>
    <row r="8" s="417" customFormat="1" ht="37.5" customHeight="1" spans="1:6">
      <c r="A8" s="327" t="s">
        <v>15</v>
      </c>
      <c r="B8" s="299" t="s">
        <v>16</v>
      </c>
      <c r="C8" s="301">
        <v>233</v>
      </c>
      <c r="D8" s="301">
        <v>230</v>
      </c>
      <c r="E8" s="433">
        <f t="shared" si="1"/>
        <v>-0.013</v>
      </c>
      <c r="F8" s="432" t="str">
        <f t="shared" si="0"/>
        <v>是</v>
      </c>
    </row>
    <row r="9" s="417" customFormat="1" ht="37.5" customHeight="1" spans="1:6">
      <c r="A9" s="327" t="s">
        <v>17</v>
      </c>
      <c r="B9" s="299" t="s">
        <v>18</v>
      </c>
      <c r="C9" s="301">
        <v>872</v>
      </c>
      <c r="D9" s="301">
        <v>930</v>
      </c>
      <c r="E9" s="433">
        <f t="shared" si="1"/>
        <v>0.067</v>
      </c>
      <c r="F9" s="432" t="str">
        <f t="shared" si="0"/>
        <v>是</v>
      </c>
    </row>
    <row r="10" s="417" customFormat="1" ht="37.5" customHeight="1" spans="1:6">
      <c r="A10" s="327" t="s">
        <v>19</v>
      </c>
      <c r="B10" s="299" t="s">
        <v>20</v>
      </c>
      <c r="C10" s="301">
        <v>748</v>
      </c>
      <c r="D10" s="301">
        <v>820</v>
      </c>
      <c r="E10" s="433">
        <f t="shared" si="1"/>
        <v>0.096</v>
      </c>
      <c r="F10" s="432" t="str">
        <f t="shared" si="0"/>
        <v>是</v>
      </c>
    </row>
    <row r="11" s="417" customFormat="1" ht="37.5" customHeight="1" spans="1:6">
      <c r="A11" s="327" t="s">
        <v>21</v>
      </c>
      <c r="B11" s="299" t="s">
        <v>22</v>
      </c>
      <c r="C11" s="301">
        <v>248</v>
      </c>
      <c r="D11" s="301">
        <v>260</v>
      </c>
      <c r="E11" s="433">
        <f t="shared" si="1"/>
        <v>0.048</v>
      </c>
      <c r="F11" s="432" t="str">
        <f t="shared" si="0"/>
        <v>是</v>
      </c>
    </row>
    <row r="12" s="417" customFormat="1" ht="37.5" customHeight="1" spans="1:6">
      <c r="A12" s="327" t="s">
        <v>23</v>
      </c>
      <c r="B12" s="299" t="s">
        <v>24</v>
      </c>
      <c r="C12" s="301">
        <v>247</v>
      </c>
      <c r="D12" s="301">
        <v>220</v>
      </c>
      <c r="E12" s="433">
        <f t="shared" si="1"/>
        <v>-0.109</v>
      </c>
      <c r="F12" s="432" t="str">
        <f t="shared" si="0"/>
        <v>是</v>
      </c>
    </row>
    <row r="13" s="417" customFormat="1" ht="37.5" customHeight="1" spans="1:6">
      <c r="A13" s="327" t="s">
        <v>25</v>
      </c>
      <c r="B13" s="299" t="s">
        <v>26</v>
      </c>
      <c r="C13" s="301">
        <v>137</v>
      </c>
      <c r="D13" s="301">
        <v>160</v>
      </c>
      <c r="E13" s="433">
        <f t="shared" si="1"/>
        <v>0.168</v>
      </c>
      <c r="F13" s="432" t="str">
        <f t="shared" si="0"/>
        <v>是</v>
      </c>
    </row>
    <row r="14" s="417" customFormat="1" ht="37.5" customHeight="1" spans="1:6">
      <c r="A14" s="327" t="s">
        <v>27</v>
      </c>
      <c r="B14" s="299" t="s">
        <v>28</v>
      </c>
      <c r="C14" s="301">
        <v>798</v>
      </c>
      <c r="D14" s="301">
        <v>510</v>
      </c>
      <c r="E14" s="433">
        <f t="shared" si="1"/>
        <v>-0.361</v>
      </c>
      <c r="F14" s="432" t="str">
        <f t="shared" si="0"/>
        <v>是</v>
      </c>
    </row>
    <row r="15" s="417" customFormat="1" ht="37.5" customHeight="1" spans="1:6">
      <c r="A15" s="327" t="s">
        <v>29</v>
      </c>
      <c r="B15" s="299" t="s">
        <v>30</v>
      </c>
      <c r="C15" s="301">
        <v>510</v>
      </c>
      <c r="D15" s="301">
        <v>545</v>
      </c>
      <c r="E15" s="433">
        <f t="shared" si="1"/>
        <v>0.069</v>
      </c>
      <c r="F15" s="432" t="str">
        <f t="shared" si="0"/>
        <v>是</v>
      </c>
    </row>
    <row r="16" s="417" customFormat="1" ht="37.5" customHeight="1" spans="1:6">
      <c r="A16" s="327" t="s">
        <v>31</v>
      </c>
      <c r="B16" s="299" t="s">
        <v>32</v>
      </c>
      <c r="C16" s="301">
        <v>1528</v>
      </c>
      <c r="D16" s="301">
        <v>495</v>
      </c>
      <c r="E16" s="433">
        <f t="shared" si="1"/>
        <v>-0.676</v>
      </c>
      <c r="F16" s="432" t="str">
        <f t="shared" si="0"/>
        <v>是</v>
      </c>
    </row>
    <row r="17" s="417" customFormat="1" ht="37.5" customHeight="1" spans="1:6">
      <c r="A17" s="327" t="s">
        <v>33</v>
      </c>
      <c r="B17" s="299" t="s">
        <v>34</v>
      </c>
      <c r="C17" s="301">
        <v>1064</v>
      </c>
      <c r="D17" s="301">
        <v>700</v>
      </c>
      <c r="E17" s="433">
        <f t="shared" si="1"/>
        <v>-0.342</v>
      </c>
      <c r="F17" s="432" t="str">
        <f t="shared" si="0"/>
        <v>是</v>
      </c>
    </row>
    <row r="18" s="417" customFormat="1" ht="37.5" customHeight="1" spans="1:6">
      <c r="A18" s="327" t="s">
        <v>35</v>
      </c>
      <c r="B18" s="299" t="s">
        <v>36</v>
      </c>
      <c r="C18" s="301">
        <v>3255</v>
      </c>
      <c r="D18" s="301">
        <v>3580</v>
      </c>
      <c r="E18" s="433">
        <f t="shared" si="1"/>
        <v>0.1</v>
      </c>
      <c r="F18" s="432" t="str">
        <f t="shared" si="0"/>
        <v>是</v>
      </c>
    </row>
    <row r="19" s="417" customFormat="1" ht="37.5" customHeight="1" spans="1:6">
      <c r="A19" s="327" t="s">
        <v>37</v>
      </c>
      <c r="B19" s="299" t="s">
        <v>38</v>
      </c>
      <c r="C19" s="301">
        <v>46</v>
      </c>
      <c r="D19" s="301">
        <v>50</v>
      </c>
      <c r="E19" s="433">
        <f t="shared" si="1"/>
        <v>0.087</v>
      </c>
      <c r="F19" s="432" t="str">
        <f t="shared" si="0"/>
        <v>是</v>
      </c>
    </row>
    <row r="20" s="417" customFormat="1" ht="37.5" customHeight="1" spans="1:6">
      <c r="A20" s="469" t="s">
        <v>39</v>
      </c>
      <c r="B20" s="299" t="s">
        <v>40</v>
      </c>
      <c r="C20" s="301">
        <v>37</v>
      </c>
      <c r="D20" s="301"/>
      <c r="E20" s="433">
        <f t="shared" si="1"/>
        <v>-1</v>
      </c>
      <c r="F20" s="432" t="str">
        <f t="shared" si="0"/>
        <v>是</v>
      </c>
    </row>
    <row r="21" s="417" customFormat="1" ht="37.5" customHeight="1" spans="1:6">
      <c r="A21" s="324" t="s">
        <v>41</v>
      </c>
      <c r="B21" s="430" t="s">
        <v>42</v>
      </c>
      <c r="C21" s="303">
        <v>15972</v>
      </c>
      <c r="D21" s="303">
        <v>16500</v>
      </c>
      <c r="E21" s="431">
        <f t="shared" si="1"/>
        <v>0.033</v>
      </c>
      <c r="F21" s="432" t="str">
        <f t="shared" si="0"/>
        <v>是</v>
      </c>
    </row>
    <row r="22" s="417" customFormat="1" ht="37.5" customHeight="1" spans="1:6">
      <c r="A22" s="434" t="s">
        <v>43</v>
      </c>
      <c r="B22" s="299" t="s">
        <v>44</v>
      </c>
      <c r="C22" s="301">
        <v>1978</v>
      </c>
      <c r="D22" s="301">
        <v>1800</v>
      </c>
      <c r="E22" s="433">
        <f t="shared" si="1"/>
        <v>-0.09</v>
      </c>
      <c r="F22" s="432" t="str">
        <f t="shared" si="0"/>
        <v>是</v>
      </c>
    </row>
    <row r="23" s="417" customFormat="1" ht="37.5" customHeight="1" spans="1:6">
      <c r="A23" s="327" t="s">
        <v>45</v>
      </c>
      <c r="B23" s="435" t="s">
        <v>46</v>
      </c>
      <c r="C23" s="301">
        <v>7913</v>
      </c>
      <c r="D23" s="301">
        <v>6040</v>
      </c>
      <c r="E23" s="433">
        <f t="shared" si="1"/>
        <v>-0.237</v>
      </c>
      <c r="F23" s="432" t="str">
        <f t="shared" si="0"/>
        <v>是</v>
      </c>
    </row>
    <row r="24" s="417" customFormat="1" ht="37.5" customHeight="1" spans="1:6">
      <c r="A24" s="327" t="s">
        <v>47</v>
      </c>
      <c r="B24" s="299" t="s">
        <v>48</v>
      </c>
      <c r="C24" s="301">
        <v>1501</v>
      </c>
      <c r="D24" s="301">
        <v>1600</v>
      </c>
      <c r="E24" s="433">
        <f t="shared" si="1"/>
        <v>0.066</v>
      </c>
      <c r="F24" s="432" t="str">
        <f t="shared" si="0"/>
        <v>是</v>
      </c>
    </row>
    <row r="25" s="417" customFormat="1" ht="37.5" customHeight="1" spans="1:6">
      <c r="A25" s="327" t="s">
        <v>49</v>
      </c>
      <c r="B25" s="299" t="s">
        <v>50</v>
      </c>
      <c r="C25" s="301"/>
      <c r="D25" s="301"/>
      <c r="E25" s="433"/>
      <c r="F25" s="432" t="str">
        <f t="shared" si="0"/>
        <v>否</v>
      </c>
    </row>
    <row r="26" s="417" customFormat="1" ht="37.5" customHeight="1" spans="1:6">
      <c r="A26" s="327" t="s">
        <v>51</v>
      </c>
      <c r="B26" s="299" t="s">
        <v>52</v>
      </c>
      <c r="C26" s="301">
        <v>2690</v>
      </c>
      <c r="D26" s="301">
        <v>5600</v>
      </c>
      <c r="E26" s="433">
        <f t="shared" si="1"/>
        <v>1.082</v>
      </c>
      <c r="F26" s="432" t="str">
        <f t="shared" si="0"/>
        <v>是</v>
      </c>
    </row>
    <row r="27" s="417" customFormat="1" ht="37.5" customHeight="1" spans="1:6">
      <c r="A27" s="327" t="s">
        <v>53</v>
      </c>
      <c r="B27" s="299" t="s">
        <v>54</v>
      </c>
      <c r="C27" s="301"/>
      <c r="D27" s="301"/>
      <c r="E27" s="433"/>
      <c r="F27" s="432" t="str">
        <f t="shared" si="0"/>
        <v>否</v>
      </c>
    </row>
    <row r="28" s="417" customFormat="1" ht="37.5" customHeight="1" spans="1:6">
      <c r="A28" s="327" t="s">
        <v>55</v>
      </c>
      <c r="B28" s="299" t="s">
        <v>56</v>
      </c>
      <c r="C28" s="301">
        <v>1686</v>
      </c>
      <c r="D28" s="301">
        <v>1260</v>
      </c>
      <c r="E28" s="433">
        <f t="shared" si="1"/>
        <v>-0.253</v>
      </c>
      <c r="F28" s="432" t="str">
        <f t="shared" si="0"/>
        <v>是</v>
      </c>
    </row>
    <row r="29" s="417" customFormat="1" ht="37.5" customHeight="1" spans="1:6">
      <c r="A29" s="327" t="s">
        <v>57</v>
      </c>
      <c r="B29" s="299" t="s">
        <v>58</v>
      </c>
      <c r="C29" s="301">
        <v>204</v>
      </c>
      <c r="D29" s="301">
        <v>200</v>
      </c>
      <c r="E29" s="433">
        <f t="shared" si="1"/>
        <v>-0.02</v>
      </c>
      <c r="F29" s="432" t="str">
        <f t="shared" si="0"/>
        <v>是</v>
      </c>
    </row>
    <row r="30" s="417" customFormat="1" ht="37.5" customHeight="1" spans="1:6">
      <c r="A30" s="327"/>
      <c r="B30" s="299"/>
      <c r="C30" s="301"/>
      <c r="D30" s="301"/>
      <c r="E30" s="433"/>
      <c r="F30" s="432" t="str">
        <f t="shared" si="0"/>
        <v>是</v>
      </c>
    </row>
    <row r="31" s="419" customFormat="1" ht="37.5" customHeight="1" spans="1:6">
      <c r="A31" s="436"/>
      <c r="B31" s="437" t="s">
        <v>131</v>
      </c>
      <c r="C31" s="303">
        <v>33708</v>
      </c>
      <c r="D31" s="303">
        <v>34700</v>
      </c>
      <c r="E31" s="431">
        <f t="shared" si="1"/>
        <v>0.029</v>
      </c>
      <c r="F31" s="432" t="str">
        <f t="shared" si="0"/>
        <v>是</v>
      </c>
    </row>
    <row r="32" s="417" customFormat="1" ht="37.5" customHeight="1" spans="1:6">
      <c r="A32" s="324">
        <v>105</v>
      </c>
      <c r="B32" s="288" t="s">
        <v>60</v>
      </c>
      <c r="C32" s="303">
        <v>18660</v>
      </c>
      <c r="D32" s="303"/>
      <c r="E32" s="431">
        <f t="shared" si="1"/>
        <v>-1</v>
      </c>
      <c r="F32" s="432" t="str">
        <f t="shared" si="0"/>
        <v>是</v>
      </c>
    </row>
    <row r="33" s="417" customFormat="1" ht="37.5" customHeight="1" spans="1:6">
      <c r="A33" s="429">
        <v>110</v>
      </c>
      <c r="B33" s="430" t="s">
        <v>61</v>
      </c>
      <c r="C33" s="303">
        <v>203779</v>
      </c>
      <c r="D33" s="303">
        <v>242203</v>
      </c>
      <c r="E33" s="431">
        <f t="shared" si="1"/>
        <v>0.189</v>
      </c>
      <c r="F33" s="432" t="str">
        <f t="shared" si="0"/>
        <v>是</v>
      </c>
    </row>
    <row r="34" s="417" customFormat="1" ht="37.5" customHeight="1" spans="1:6">
      <c r="A34" s="327">
        <v>11001</v>
      </c>
      <c r="B34" s="299" t="s">
        <v>62</v>
      </c>
      <c r="C34" s="301">
        <v>2431</v>
      </c>
      <c r="D34" s="301">
        <v>2431</v>
      </c>
      <c r="E34" s="433">
        <f t="shared" si="1"/>
        <v>0</v>
      </c>
      <c r="F34" s="432" t="str">
        <f t="shared" si="0"/>
        <v>是</v>
      </c>
    </row>
    <row r="35" s="417" customFormat="1" ht="37.5" customHeight="1" spans="1:6">
      <c r="A35" s="327"/>
      <c r="B35" s="299" t="s">
        <v>63</v>
      </c>
      <c r="C35" s="301">
        <v>201348</v>
      </c>
      <c r="D35" s="301">
        <v>239772</v>
      </c>
      <c r="E35" s="433">
        <f t="shared" si="1"/>
        <v>0.191</v>
      </c>
      <c r="F35" s="432" t="str">
        <f t="shared" si="0"/>
        <v>是</v>
      </c>
    </row>
    <row r="36" s="417" customFormat="1" ht="37.5" customHeight="1" spans="1:6">
      <c r="A36" s="327">
        <v>11008</v>
      </c>
      <c r="B36" s="299" t="s">
        <v>64</v>
      </c>
      <c r="C36" s="301"/>
      <c r="D36" s="301">
        <v>59647</v>
      </c>
      <c r="E36" s="433"/>
      <c r="F36" s="432" t="str">
        <f t="shared" si="0"/>
        <v>是</v>
      </c>
    </row>
    <row r="37" s="417" customFormat="1" ht="37.5" customHeight="1" spans="1:6">
      <c r="A37" s="327">
        <v>11009</v>
      </c>
      <c r="B37" s="299" t="s">
        <v>65</v>
      </c>
      <c r="C37" s="301">
        <v>4738</v>
      </c>
      <c r="D37" s="301">
        <v>150</v>
      </c>
      <c r="E37" s="433">
        <f t="shared" si="1"/>
        <v>-0.968</v>
      </c>
      <c r="F37" s="432" t="str">
        <f t="shared" si="0"/>
        <v>是</v>
      </c>
    </row>
    <row r="38" s="420" customFormat="1" ht="37.5" customHeight="1" spans="1:6">
      <c r="A38" s="438">
        <v>11013</v>
      </c>
      <c r="B38" s="439" t="s">
        <v>66</v>
      </c>
      <c r="C38" s="301"/>
      <c r="D38" s="301"/>
      <c r="E38" s="433"/>
      <c r="F38" s="432" t="str">
        <f t="shared" si="0"/>
        <v>否</v>
      </c>
    </row>
    <row r="39" s="420" customFormat="1" ht="37.5" customHeight="1" spans="1:6">
      <c r="A39" s="438">
        <v>11015</v>
      </c>
      <c r="B39" s="439" t="s">
        <v>67</v>
      </c>
      <c r="C39" s="301">
        <v>2943</v>
      </c>
      <c r="D39" s="301">
        <v>18</v>
      </c>
      <c r="E39" s="433">
        <f t="shared" si="1"/>
        <v>-0.994</v>
      </c>
      <c r="F39" s="432" t="str">
        <f t="shared" si="0"/>
        <v>是</v>
      </c>
    </row>
    <row r="40" s="417" customFormat="1" ht="37.5" customHeight="1" spans="1:6">
      <c r="A40" s="440"/>
      <c r="B40" s="441" t="s">
        <v>68</v>
      </c>
      <c r="C40" s="303">
        <v>263828</v>
      </c>
      <c r="D40" s="303">
        <v>336718</v>
      </c>
      <c r="E40" s="431">
        <f t="shared" si="1"/>
        <v>0.276</v>
      </c>
      <c r="F40" s="432" t="str">
        <f t="shared" si="0"/>
        <v>是</v>
      </c>
    </row>
    <row r="41" s="417" customFormat="1" spans="1:5">
      <c r="A41" s="421"/>
      <c r="B41" s="421"/>
      <c r="C41" s="442"/>
      <c r="D41" s="442"/>
      <c r="E41" s="422"/>
    </row>
    <row r="42" s="417" customFormat="1" spans="1:5">
      <c r="A42" s="421"/>
      <c r="B42" s="421"/>
      <c r="C42" s="421"/>
      <c r="D42" s="442"/>
      <c r="E42" s="422"/>
    </row>
    <row r="43" s="417" customFormat="1" spans="1:5">
      <c r="A43" s="421"/>
      <c r="B43" s="421"/>
      <c r="C43" s="442"/>
      <c r="D43" s="442"/>
      <c r="E43" s="422"/>
    </row>
    <row r="44" s="417" customFormat="1" spans="1:5">
      <c r="A44" s="421"/>
      <c r="B44" s="421"/>
      <c r="C44" s="421"/>
      <c r="D44" s="442"/>
      <c r="E44" s="422"/>
    </row>
    <row r="45" s="417" customFormat="1" spans="1:5">
      <c r="A45" s="421"/>
      <c r="B45" s="421"/>
      <c r="C45" s="442"/>
      <c r="D45" s="442"/>
      <c r="E45" s="422"/>
    </row>
    <row r="46" s="417" customFormat="1" spans="1:5">
      <c r="A46" s="421"/>
      <c r="B46" s="421"/>
      <c r="C46" s="442"/>
      <c r="D46" s="442"/>
      <c r="E46" s="422"/>
    </row>
    <row r="47" s="417" customFormat="1" spans="1:5">
      <c r="A47" s="421"/>
      <c r="B47" s="421"/>
      <c r="C47" s="421"/>
      <c r="D47" s="442"/>
      <c r="E47" s="422"/>
    </row>
    <row r="48" s="417" customFormat="1" spans="1:5">
      <c r="A48" s="421"/>
      <c r="B48" s="421"/>
      <c r="C48" s="442"/>
      <c r="D48" s="442"/>
      <c r="E48" s="422"/>
    </row>
    <row r="49" s="417" customFormat="1" spans="1:5">
      <c r="A49" s="421"/>
      <c r="B49" s="421"/>
      <c r="C49" s="442"/>
      <c r="D49" s="442"/>
      <c r="E49" s="422"/>
    </row>
    <row r="50" s="417" customFormat="1" spans="1:5">
      <c r="A50" s="421"/>
      <c r="B50" s="421"/>
      <c r="C50" s="442"/>
      <c r="D50" s="442"/>
      <c r="E50" s="422"/>
    </row>
    <row r="51" s="417" customFormat="1" spans="1:5">
      <c r="A51" s="421"/>
      <c r="B51" s="421"/>
      <c r="C51" s="442"/>
      <c r="D51" s="442"/>
      <c r="E51" s="422"/>
    </row>
    <row r="52" s="417" customFormat="1" spans="1:5">
      <c r="A52" s="421"/>
      <c r="B52" s="421"/>
      <c r="C52" s="421"/>
      <c r="D52" s="442"/>
      <c r="E52" s="422"/>
    </row>
    <row r="53" s="417" customFormat="1" spans="1:5">
      <c r="A53" s="421"/>
      <c r="B53" s="421"/>
      <c r="C53" s="442"/>
      <c r="D53" s="442"/>
      <c r="E53" s="422"/>
    </row>
  </sheetData>
  <mergeCells count="1">
    <mergeCell ref="B2:E2"/>
  </mergeCells>
  <conditionalFormatting sqref="E3">
    <cfRule type="cellIs" dxfId="0" priority="28" stopIfTrue="1" operator="lessThanOrEqual">
      <formula>-1</formula>
    </cfRule>
  </conditionalFormatting>
  <conditionalFormatting sqref="A32:B32">
    <cfRule type="expression" dxfId="1" priority="29" stopIfTrue="1">
      <formula>"len($A:$A)=3"</formula>
    </cfRule>
  </conditionalFormatting>
  <conditionalFormatting sqref="C32">
    <cfRule type="expression" dxfId="1" priority="19" stopIfTrue="1">
      <formula>"len($A:$A)=3"</formula>
    </cfRule>
  </conditionalFormatting>
  <conditionalFormatting sqref="D32">
    <cfRule type="expression" dxfId="1" priority="9" stopIfTrue="1">
      <formula>"len($A:$A)=3"</formula>
    </cfRule>
  </conditionalFormatting>
  <conditionalFormatting sqref="B8:B9">
    <cfRule type="expression" dxfId="1" priority="31" stopIfTrue="1">
      <formula>"len($A:$A)=3"</formula>
    </cfRule>
  </conditionalFormatting>
  <conditionalFormatting sqref="B33:B35">
    <cfRule type="expression" dxfId="1" priority="6" stopIfTrue="1">
      <formula>"len($A:$A)=3"</formula>
    </cfRule>
  </conditionalFormatting>
  <conditionalFormatting sqref="B38:B40">
    <cfRule type="expression" dxfId="1" priority="2" stopIfTrue="1">
      <formula>"len($A:$A)=3"</formula>
    </cfRule>
    <cfRule type="expression" dxfId="1" priority="1" stopIfTrue="1">
      <formula>"len($A:$A)=3"</formula>
    </cfRule>
  </conditionalFormatting>
  <conditionalFormatting sqref="C5:C7">
    <cfRule type="expression" dxfId="1" priority="23" stopIfTrue="1">
      <formula>"len($A:$A)=3"</formula>
    </cfRule>
  </conditionalFormatting>
  <conditionalFormatting sqref="C5:C30">
    <cfRule type="expression" dxfId="1" priority="20" stopIfTrue="1">
      <formula>"len($A:$A)=3"</formula>
    </cfRule>
  </conditionalFormatting>
  <conditionalFormatting sqref="C8:C9">
    <cfRule type="expression" dxfId="1" priority="21" stopIfTrue="1">
      <formula>"len($A:$A)=3"</formula>
    </cfRule>
  </conditionalFormatting>
  <conditionalFormatting sqref="C34:C35">
    <cfRule type="expression" dxfId="1" priority="17" stopIfTrue="1">
      <formula>"len($A:$A)=3"</formula>
    </cfRule>
  </conditionalFormatting>
  <conditionalFormatting sqref="C36:C37">
    <cfRule type="expression" dxfId="1" priority="16" stopIfTrue="1">
      <formula>"len($A:$A)=3"</formula>
    </cfRule>
  </conditionalFormatting>
  <conditionalFormatting sqref="D5:D7">
    <cfRule type="expression" dxfId="1" priority="13" stopIfTrue="1">
      <formula>"len($A:$A)=3"</formula>
    </cfRule>
  </conditionalFormatting>
  <conditionalFormatting sqref="D5:D30">
    <cfRule type="expression" dxfId="1" priority="10" stopIfTrue="1">
      <formula>"len($A:$A)=3"</formula>
    </cfRule>
  </conditionalFormatting>
  <conditionalFormatting sqref="D8:D9">
    <cfRule type="expression" dxfId="1" priority="11" stopIfTrue="1">
      <formula>"len($A:$A)=3"</formula>
    </cfRule>
  </conditionalFormatting>
  <conditionalFormatting sqref="D34:D35">
    <cfRule type="expression" dxfId="1" priority="8" stopIfTrue="1">
      <formula>"len($A:$A)=3"</formula>
    </cfRule>
  </conditionalFormatting>
  <conditionalFormatting sqref="D36:D37">
    <cfRule type="expression" dxfId="1" priority="7" stopIfTrue="1">
      <formula>"len($A:$A)=3"</formula>
    </cfRule>
  </conditionalFormatting>
  <conditionalFormatting sqref="D38:D40">
    <cfRule type="expression" dxfId="1" priority="15" stopIfTrue="1">
      <formula>"len($A:$A)=3"</formula>
    </cfRule>
  </conditionalFormatting>
  <conditionalFormatting sqref="D39:D40">
    <cfRule type="expression" dxfId="1" priority="12" stopIfTrue="1">
      <formula>"len($A:$A)=3"</formula>
    </cfRule>
  </conditionalFormatting>
  <conditionalFormatting sqref="F5:F40">
    <cfRule type="cellIs" dxfId="2" priority="27" stopIfTrue="1" operator="lessThan">
      <formula>0</formula>
    </cfRule>
    <cfRule type="cellIs" dxfId="2" priority="26" stopIfTrue="1" operator="lessThan">
      <formula>0</formula>
    </cfRule>
  </conditionalFormatting>
  <conditionalFormatting sqref="A5:B30">
    <cfRule type="expression" dxfId="1" priority="30" stopIfTrue="1">
      <formula>"len($A:$A)=3"</formula>
    </cfRule>
  </conditionalFormatting>
  <conditionalFormatting sqref="B5:B7 B40 B32">
    <cfRule type="expression" dxfId="1" priority="33" stopIfTrue="1">
      <formula>"len($A:$A)=3"</formula>
    </cfRule>
  </conditionalFormatting>
  <conditionalFormatting sqref="C32 C33:D35">
    <cfRule type="expression" dxfId="1" priority="24" stopIfTrue="1">
      <formula>"len($A:$A)=3"</formula>
    </cfRule>
  </conditionalFormatting>
  <conditionalFormatting sqref="D32 D34:D35">
    <cfRule type="expression" dxfId="1" priority="14" stopIfTrue="1">
      <formula>"len($A:$A)=3"</formula>
    </cfRule>
  </conditionalFormatting>
  <conditionalFormatting sqref="A33:B35 B39:B40">
    <cfRule type="expression" dxfId="1" priority="5" stopIfTrue="1">
      <formula>"len($A:$A)=3"</formula>
    </cfRule>
  </conditionalFormatting>
  <conditionalFormatting sqref="C33:D35">
    <cfRule type="expression" dxfId="1" priority="18" stopIfTrue="1">
      <formula>"len($A:$A)=3"</formula>
    </cfRule>
  </conditionalFormatting>
  <conditionalFormatting sqref="A34:B35">
    <cfRule type="expression" dxfId="1" priority="4" stopIfTrue="1">
      <formula>"len($A:$A)=3"</formula>
    </cfRule>
  </conditionalFormatting>
  <conditionalFormatting sqref="B40 A36:D36">
    <cfRule type="expression" dxfId="1" priority="32" stopIfTrue="1">
      <formula>"len($A:$A)=3"</formula>
    </cfRule>
  </conditionalFormatting>
  <conditionalFormatting sqref="A36:B37">
    <cfRule type="expression" dxfId="1" priority="3" stopIfTrue="1">
      <formula>"len($A:$A)=3"</formula>
    </cfRule>
  </conditionalFormatting>
  <conditionalFormatting sqref="C38:C40 D40">
    <cfRule type="expression" dxfId="1" priority="25" stopIfTrue="1">
      <formula>"len($A:$A)=3"</formula>
    </cfRule>
  </conditionalFormatting>
  <conditionalFormatting sqref="C39:C40 D40">
    <cfRule type="expression" dxfId="1" priority="2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I1322"/>
  <sheetViews>
    <sheetView showGridLines="0" showZeros="0" view="pageBreakPreview" zoomScale="70" zoomScaleNormal="100" workbookViewId="0">
      <pane xSplit="1" ySplit="3" topLeftCell="B561" activePane="bottomRight" state="frozen"/>
      <selection/>
      <selection pane="topRight"/>
      <selection pane="bottomLeft"/>
      <selection pane="bottomRight" activeCell="A3" sqref="$A3:$XFD3"/>
    </sheetView>
  </sheetViews>
  <sheetFormatPr defaultColWidth="9" defaultRowHeight="14.25"/>
  <cols>
    <col min="1" max="1" width="19.1333333333333" style="117" customWidth="1"/>
    <col min="2" max="2" width="50.6333333333333" style="117" customWidth="1"/>
    <col min="3" max="4" width="20.6333333333333" style="383" customWidth="1"/>
    <col min="5" max="5" width="20.6333333333333" style="384" customWidth="1"/>
    <col min="6" max="6" width="4" style="117" customWidth="1"/>
    <col min="7" max="16384" width="9" style="117"/>
  </cols>
  <sheetData>
    <row r="1" s="193" customFormat="1" ht="45" customHeight="1" spans="1:7">
      <c r="A1" s="385"/>
      <c r="B1" s="386" t="s">
        <v>132</v>
      </c>
      <c r="C1" s="386"/>
      <c r="D1" s="386"/>
      <c r="E1" s="386"/>
      <c r="F1" s="385"/>
      <c r="G1" s="385"/>
    </row>
    <row r="2" s="193" customFormat="1" ht="20.1" customHeight="1" spans="1:7">
      <c r="A2" s="387"/>
      <c r="B2" s="388"/>
      <c r="C2" s="389"/>
      <c r="D2" s="390"/>
      <c r="E2" s="391" t="s">
        <v>2</v>
      </c>
      <c r="F2" s="385"/>
      <c r="G2" s="385"/>
    </row>
    <row r="3" s="118" customFormat="1" ht="45" customHeight="1" spans="1:7">
      <c r="A3" s="158" t="s">
        <v>3</v>
      </c>
      <c r="B3" s="392" t="s">
        <v>4</v>
      </c>
      <c r="C3" s="158" t="s">
        <v>133</v>
      </c>
      <c r="D3" s="158" t="s">
        <v>6</v>
      </c>
      <c r="E3" s="158" t="s">
        <v>134</v>
      </c>
      <c r="F3" s="393" t="s">
        <v>8</v>
      </c>
      <c r="G3" s="394" t="s">
        <v>135</v>
      </c>
    </row>
    <row r="4" ht="36" customHeight="1" spans="1:7">
      <c r="A4" s="395" t="s">
        <v>70</v>
      </c>
      <c r="B4" s="271" t="s">
        <v>71</v>
      </c>
      <c r="C4" s="272">
        <v>15799</v>
      </c>
      <c r="D4" s="272">
        <v>15678</v>
      </c>
      <c r="E4" s="396">
        <f>(D4-C4)/C4</f>
        <v>-0.008</v>
      </c>
      <c r="F4" s="397" t="str">
        <f t="shared" ref="F4:F67" si="0">IF(LEN(A4)=3,"是",IF(B4&lt;&gt;"",IF(SUM(C4:D4)&lt;&gt;0,"是","否"),"是"))</f>
        <v>是</v>
      </c>
      <c r="G4" s="398" t="str">
        <f t="shared" ref="G4:G67" si="1">IF(LEN(A4)=3,"类",IF(LEN(A4)=5,"款","项"))</f>
        <v>类</v>
      </c>
    </row>
    <row r="5" ht="36" customHeight="1" spans="1:7">
      <c r="A5" s="395" t="s">
        <v>136</v>
      </c>
      <c r="B5" s="271" t="s">
        <v>137</v>
      </c>
      <c r="C5" s="272">
        <v>963</v>
      </c>
      <c r="D5" s="272">
        <v>914</v>
      </c>
      <c r="E5" s="396">
        <f>(D5-C5)/C5</f>
        <v>-0.051</v>
      </c>
      <c r="F5" s="397" t="str">
        <f t="shared" si="0"/>
        <v>是</v>
      </c>
      <c r="G5" s="398" t="str">
        <f t="shared" si="1"/>
        <v>款</v>
      </c>
    </row>
    <row r="6" ht="36" customHeight="1" spans="1:7">
      <c r="A6" s="399" t="s">
        <v>138</v>
      </c>
      <c r="B6" s="276" t="s">
        <v>139</v>
      </c>
      <c r="C6" s="280">
        <v>752</v>
      </c>
      <c r="D6" s="280">
        <v>650</v>
      </c>
      <c r="E6" s="400">
        <f>(D6-C6)/C6</f>
        <v>-0.136</v>
      </c>
      <c r="F6" s="397" t="str">
        <f t="shared" si="0"/>
        <v>是</v>
      </c>
      <c r="G6" s="398" t="str">
        <f t="shared" si="1"/>
        <v>项</v>
      </c>
    </row>
    <row r="7" ht="36" customHeight="1" spans="1:7">
      <c r="A7" s="399" t="s">
        <v>140</v>
      </c>
      <c r="B7" s="276" t="s">
        <v>141</v>
      </c>
      <c r="C7" s="280">
        <v>30</v>
      </c>
      <c r="D7" s="280"/>
      <c r="E7" s="400">
        <f>(D7-C7)/C7</f>
        <v>-1</v>
      </c>
      <c r="F7" s="397" t="str">
        <f t="shared" si="0"/>
        <v>是</v>
      </c>
      <c r="G7" s="398" t="str">
        <f t="shared" si="1"/>
        <v>项</v>
      </c>
    </row>
    <row r="8" ht="36" customHeight="1" spans="1:8">
      <c r="A8" s="399" t="s">
        <v>142</v>
      </c>
      <c r="B8" s="276" t="s">
        <v>143</v>
      </c>
      <c r="C8" s="280"/>
      <c r="D8" s="280"/>
      <c r="E8" s="400"/>
      <c r="F8" s="397" t="str">
        <f t="shared" si="0"/>
        <v>否</v>
      </c>
      <c r="G8" s="398" t="str">
        <f t="shared" si="1"/>
        <v>项</v>
      </c>
      <c r="H8" s="117">
        <v>103</v>
      </c>
    </row>
    <row r="9" ht="36" customHeight="1" spans="1:7">
      <c r="A9" s="399" t="s">
        <v>144</v>
      </c>
      <c r="B9" s="276" t="s">
        <v>145</v>
      </c>
      <c r="C9" s="280">
        <v>103</v>
      </c>
      <c r="D9" s="280">
        <v>107</v>
      </c>
      <c r="E9" s="400">
        <f>(D9-C9)/C9</f>
        <v>0.039</v>
      </c>
      <c r="F9" s="397" t="str">
        <f t="shared" si="0"/>
        <v>是</v>
      </c>
      <c r="G9" s="398" t="str">
        <f t="shared" si="1"/>
        <v>项</v>
      </c>
    </row>
    <row r="10" ht="36" customHeight="1" spans="1:8">
      <c r="A10" s="399" t="s">
        <v>146</v>
      </c>
      <c r="B10" s="276" t="s">
        <v>147</v>
      </c>
      <c r="C10" s="280"/>
      <c r="D10" s="280"/>
      <c r="E10" s="400"/>
      <c r="F10" s="397" t="str">
        <f t="shared" si="0"/>
        <v>否</v>
      </c>
      <c r="G10" s="398" t="str">
        <f t="shared" si="1"/>
        <v>项</v>
      </c>
      <c r="H10" s="117">
        <v>38</v>
      </c>
    </row>
    <row r="11" ht="36" customHeight="1" spans="1:7">
      <c r="A11" s="399" t="s">
        <v>148</v>
      </c>
      <c r="B11" s="276" t="s">
        <v>149</v>
      </c>
      <c r="C11" s="280">
        <v>40</v>
      </c>
      <c r="D11" s="280">
        <v>46</v>
      </c>
      <c r="E11" s="400">
        <f>(D11-C11)/C11</f>
        <v>0.15</v>
      </c>
      <c r="F11" s="397" t="str">
        <f t="shared" si="0"/>
        <v>是</v>
      </c>
      <c r="G11" s="398" t="str">
        <f t="shared" si="1"/>
        <v>项</v>
      </c>
    </row>
    <row r="12" ht="36" customHeight="1" spans="1:7">
      <c r="A12" s="399" t="s">
        <v>150</v>
      </c>
      <c r="B12" s="276" t="s">
        <v>151</v>
      </c>
      <c r="C12" s="280">
        <v>38</v>
      </c>
      <c r="D12" s="280">
        <v>44</v>
      </c>
      <c r="E12" s="400">
        <f>(D12-C12)/C12</f>
        <v>0.158</v>
      </c>
      <c r="F12" s="397" t="str">
        <f t="shared" si="0"/>
        <v>是</v>
      </c>
      <c r="G12" s="398" t="str">
        <f t="shared" si="1"/>
        <v>项</v>
      </c>
    </row>
    <row r="13" ht="36" customHeight="1" spans="1:8">
      <c r="A13" s="399" t="s">
        <v>152</v>
      </c>
      <c r="B13" s="276" t="s">
        <v>153</v>
      </c>
      <c r="C13" s="280"/>
      <c r="D13" s="280">
        <v>67</v>
      </c>
      <c r="E13" s="400"/>
      <c r="F13" s="397" t="str">
        <f t="shared" si="0"/>
        <v>是</v>
      </c>
      <c r="G13" s="398" t="str">
        <f t="shared" si="1"/>
        <v>项</v>
      </c>
      <c r="H13" s="117">
        <v>15</v>
      </c>
    </row>
    <row r="14" ht="36" customHeight="1" spans="1:8">
      <c r="A14" s="399" t="s">
        <v>154</v>
      </c>
      <c r="B14" s="276" t="s">
        <v>155</v>
      </c>
      <c r="C14" s="280"/>
      <c r="D14" s="280"/>
      <c r="E14" s="400"/>
      <c r="F14" s="397" t="str">
        <f t="shared" si="0"/>
        <v>否</v>
      </c>
      <c r="G14" s="398" t="str">
        <f t="shared" si="1"/>
        <v>项</v>
      </c>
      <c r="H14" s="117">
        <v>32</v>
      </c>
    </row>
    <row r="15" ht="36" customHeight="1" spans="1:8">
      <c r="A15" s="399" t="s">
        <v>156</v>
      </c>
      <c r="B15" s="276" t="s">
        <v>157</v>
      </c>
      <c r="C15" s="280"/>
      <c r="D15" s="280"/>
      <c r="E15" s="400"/>
      <c r="F15" s="397" t="str">
        <f t="shared" si="0"/>
        <v>否</v>
      </c>
      <c r="G15" s="398" t="str">
        <f t="shared" si="1"/>
        <v>项</v>
      </c>
      <c r="H15" s="117">
        <v>26</v>
      </c>
    </row>
    <row r="16" ht="36" customHeight="1" spans="1:8">
      <c r="A16" s="399" t="s">
        <v>158</v>
      </c>
      <c r="B16" s="276" t="s">
        <v>159</v>
      </c>
      <c r="C16" s="280"/>
      <c r="D16" s="280"/>
      <c r="E16" s="400"/>
      <c r="F16" s="397" t="str">
        <f t="shared" si="0"/>
        <v>否</v>
      </c>
      <c r="G16" s="398" t="str">
        <f t="shared" si="1"/>
        <v>项</v>
      </c>
      <c r="H16" s="117">
        <v>4654</v>
      </c>
    </row>
    <row r="17" ht="36" customHeight="1" spans="1:7">
      <c r="A17" s="395" t="s">
        <v>160</v>
      </c>
      <c r="B17" s="271" t="s">
        <v>161</v>
      </c>
      <c r="C17" s="272">
        <v>546</v>
      </c>
      <c r="D17" s="272">
        <v>592</v>
      </c>
      <c r="E17" s="396">
        <f>(D17-C17)/C17</f>
        <v>0.084</v>
      </c>
      <c r="F17" s="397" t="str">
        <f t="shared" si="0"/>
        <v>是</v>
      </c>
      <c r="G17" s="398" t="str">
        <f t="shared" si="1"/>
        <v>款</v>
      </c>
    </row>
    <row r="18" ht="36" customHeight="1" spans="1:7">
      <c r="A18" s="399" t="s">
        <v>162</v>
      </c>
      <c r="B18" s="276" t="s">
        <v>139</v>
      </c>
      <c r="C18" s="280">
        <v>473</v>
      </c>
      <c r="D18" s="280">
        <v>511</v>
      </c>
      <c r="E18" s="400">
        <f>(D18-C18)/C18</f>
        <v>0.08</v>
      </c>
      <c r="F18" s="397" t="str">
        <f t="shared" si="0"/>
        <v>是</v>
      </c>
      <c r="G18" s="398" t="str">
        <f t="shared" si="1"/>
        <v>项</v>
      </c>
    </row>
    <row r="19" ht="36" customHeight="1" spans="1:7">
      <c r="A19" s="399" t="s">
        <v>163</v>
      </c>
      <c r="B19" s="276" t="s">
        <v>141</v>
      </c>
      <c r="C19" s="280">
        <v>15</v>
      </c>
      <c r="D19" s="280">
        <v>15</v>
      </c>
      <c r="E19" s="400">
        <f>(D19-C19)/C19</f>
        <v>0</v>
      </c>
      <c r="F19" s="397" t="str">
        <f t="shared" si="0"/>
        <v>是</v>
      </c>
      <c r="G19" s="398" t="str">
        <f t="shared" si="1"/>
        <v>项</v>
      </c>
    </row>
    <row r="20" ht="36" customHeight="1" spans="1:8">
      <c r="A20" s="399" t="s">
        <v>164</v>
      </c>
      <c r="B20" s="276" t="s">
        <v>143</v>
      </c>
      <c r="C20" s="280"/>
      <c r="D20" s="280"/>
      <c r="E20" s="400"/>
      <c r="F20" s="397" t="str">
        <f t="shared" si="0"/>
        <v>否</v>
      </c>
      <c r="G20" s="398" t="str">
        <f t="shared" si="1"/>
        <v>项</v>
      </c>
      <c r="H20" s="117">
        <v>588</v>
      </c>
    </row>
    <row r="21" ht="36" customHeight="1" spans="1:7">
      <c r="A21" s="399" t="s">
        <v>165</v>
      </c>
      <c r="B21" s="276" t="s">
        <v>166</v>
      </c>
      <c r="C21" s="280">
        <v>32</v>
      </c>
      <c r="D21" s="280">
        <v>40</v>
      </c>
      <c r="E21" s="400">
        <f>(D21-C21)/C21</f>
        <v>0.25</v>
      </c>
      <c r="F21" s="397" t="str">
        <f t="shared" si="0"/>
        <v>是</v>
      </c>
      <c r="G21" s="398" t="str">
        <f t="shared" si="1"/>
        <v>项</v>
      </c>
    </row>
    <row r="22" ht="36" customHeight="1" spans="1:7">
      <c r="A22" s="399" t="s">
        <v>167</v>
      </c>
      <c r="B22" s="276" t="s">
        <v>168</v>
      </c>
      <c r="C22" s="280">
        <v>26</v>
      </c>
      <c r="D22" s="280">
        <v>26</v>
      </c>
      <c r="E22" s="400">
        <f>(D22-C22)/C22</f>
        <v>0</v>
      </c>
      <c r="F22" s="397" t="str">
        <f t="shared" si="0"/>
        <v>是</v>
      </c>
      <c r="G22" s="398" t="str">
        <f t="shared" si="1"/>
        <v>项</v>
      </c>
    </row>
    <row r="23" ht="36" customHeight="1" spans="1:8">
      <c r="A23" s="399" t="s">
        <v>169</v>
      </c>
      <c r="B23" s="276" t="s">
        <v>170</v>
      </c>
      <c r="C23" s="280"/>
      <c r="D23" s="280"/>
      <c r="E23" s="400"/>
      <c r="F23" s="397" t="str">
        <f t="shared" si="0"/>
        <v>否</v>
      </c>
      <c r="G23" s="398" t="str">
        <f t="shared" si="1"/>
        <v>项</v>
      </c>
      <c r="H23" s="117">
        <v>8</v>
      </c>
    </row>
    <row r="24" ht="36" customHeight="1" spans="1:8">
      <c r="A24" s="399" t="s">
        <v>171</v>
      </c>
      <c r="B24" s="276" t="s">
        <v>157</v>
      </c>
      <c r="C24" s="280"/>
      <c r="D24" s="280"/>
      <c r="E24" s="400"/>
      <c r="F24" s="397" t="str">
        <f t="shared" si="0"/>
        <v>否</v>
      </c>
      <c r="G24" s="398" t="str">
        <f t="shared" si="1"/>
        <v>项</v>
      </c>
      <c r="H24" s="117">
        <v>7</v>
      </c>
    </row>
    <row r="25" ht="36" customHeight="1" spans="1:8">
      <c r="A25" s="399" t="s">
        <v>172</v>
      </c>
      <c r="B25" s="276" t="s">
        <v>173</v>
      </c>
      <c r="C25" s="280"/>
      <c r="D25" s="280">
        <v>0</v>
      </c>
      <c r="E25" s="400"/>
      <c r="F25" s="397" t="str">
        <f t="shared" si="0"/>
        <v>否</v>
      </c>
      <c r="G25" s="398" t="str">
        <f t="shared" si="1"/>
        <v>项</v>
      </c>
      <c r="H25" s="117">
        <v>61</v>
      </c>
    </row>
    <row r="26" ht="36" customHeight="1" spans="1:7">
      <c r="A26" s="395" t="s">
        <v>174</v>
      </c>
      <c r="B26" s="271" t="s">
        <v>175</v>
      </c>
      <c r="C26" s="272">
        <v>4654</v>
      </c>
      <c r="D26" s="272">
        <v>6070</v>
      </c>
      <c r="E26" s="396">
        <f>(D26-C26)/C26</f>
        <v>0.304</v>
      </c>
      <c r="F26" s="397" t="str">
        <f t="shared" si="0"/>
        <v>是</v>
      </c>
      <c r="G26" s="398" t="str">
        <f t="shared" si="1"/>
        <v>款</v>
      </c>
    </row>
    <row r="27" ht="36" customHeight="1" spans="1:7">
      <c r="A27" s="399" t="s">
        <v>176</v>
      </c>
      <c r="B27" s="276" t="s">
        <v>139</v>
      </c>
      <c r="C27" s="280">
        <v>3981</v>
      </c>
      <c r="D27" s="280">
        <v>5363</v>
      </c>
      <c r="E27" s="400">
        <f>(D27-C27)/C27</f>
        <v>0.347</v>
      </c>
      <c r="F27" s="397" t="str">
        <f t="shared" si="0"/>
        <v>是</v>
      </c>
      <c r="G27" s="398" t="str">
        <f t="shared" si="1"/>
        <v>项</v>
      </c>
    </row>
    <row r="28" ht="36" customHeight="1" spans="1:7">
      <c r="A28" s="399" t="s">
        <v>177</v>
      </c>
      <c r="B28" s="276" t="s">
        <v>141</v>
      </c>
      <c r="C28" s="280">
        <v>80</v>
      </c>
      <c r="D28" s="280">
        <v>77</v>
      </c>
      <c r="E28" s="400">
        <f>(D28-C28)/C28</f>
        <v>-0.038</v>
      </c>
      <c r="F28" s="397" t="str">
        <f t="shared" si="0"/>
        <v>是</v>
      </c>
      <c r="G28" s="398" t="str">
        <f t="shared" si="1"/>
        <v>项</v>
      </c>
    </row>
    <row r="29" ht="36" customHeight="1" spans="1:8">
      <c r="A29" s="399" t="s">
        <v>178</v>
      </c>
      <c r="B29" s="276" t="s">
        <v>143</v>
      </c>
      <c r="C29" s="280"/>
      <c r="D29" s="280"/>
      <c r="E29" s="400"/>
      <c r="F29" s="397" t="str">
        <f t="shared" si="0"/>
        <v>否</v>
      </c>
      <c r="G29" s="398" t="str">
        <f t="shared" si="1"/>
        <v>项</v>
      </c>
      <c r="H29" s="117">
        <v>177</v>
      </c>
    </row>
    <row r="30" ht="36" customHeight="1" spans="1:8">
      <c r="A30" s="399" t="s">
        <v>179</v>
      </c>
      <c r="B30" s="276" t="s">
        <v>180</v>
      </c>
      <c r="C30" s="280"/>
      <c r="D30" s="280"/>
      <c r="E30" s="400"/>
      <c r="F30" s="397" t="str">
        <f t="shared" si="0"/>
        <v>否</v>
      </c>
      <c r="G30" s="398" t="str">
        <f t="shared" si="1"/>
        <v>项</v>
      </c>
      <c r="H30" s="117">
        <v>1091</v>
      </c>
    </row>
    <row r="31" ht="36" customHeight="1" spans="1:8">
      <c r="A31" s="399" t="s">
        <v>181</v>
      </c>
      <c r="B31" s="276" t="s">
        <v>182</v>
      </c>
      <c r="C31" s="280"/>
      <c r="D31" s="280"/>
      <c r="E31" s="400"/>
      <c r="F31" s="397" t="str">
        <f t="shared" si="0"/>
        <v>否</v>
      </c>
      <c r="G31" s="398" t="str">
        <f t="shared" si="1"/>
        <v>项</v>
      </c>
      <c r="H31" s="117">
        <v>768</v>
      </c>
    </row>
    <row r="32" ht="36" customHeight="1" spans="1:8">
      <c r="A32" s="399" t="s">
        <v>183</v>
      </c>
      <c r="B32" s="276" t="s">
        <v>184</v>
      </c>
      <c r="C32" s="280"/>
      <c r="D32" s="280">
        <v>0</v>
      </c>
      <c r="E32" s="400"/>
      <c r="F32" s="397" t="str">
        <f t="shared" si="0"/>
        <v>否</v>
      </c>
      <c r="G32" s="398" t="str">
        <f t="shared" si="1"/>
        <v>项</v>
      </c>
      <c r="H32" s="117">
        <v>5</v>
      </c>
    </row>
    <row r="33" ht="36" customHeight="1" spans="1:7">
      <c r="A33" s="399" t="s">
        <v>185</v>
      </c>
      <c r="B33" s="276" t="s">
        <v>186</v>
      </c>
      <c r="C33" s="280">
        <v>5</v>
      </c>
      <c r="D33" s="280">
        <v>5</v>
      </c>
      <c r="E33" s="400">
        <f>(D33-C33)/C33</f>
        <v>0</v>
      </c>
      <c r="F33" s="397" t="str">
        <f t="shared" si="0"/>
        <v>是</v>
      </c>
      <c r="G33" s="398" t="str">
        <f t="shared" si="1"/>
        <v>项</v>
      </c>
    </row>
    <row r="34" ht="36" customHeight="1" spans="1:8">
      <c r="A34" s="399" t="s">
        <v>187</v>
      </c>
      <c r="B34" s="276" t="s">
        <v>188</v>
      </c>
      <c r="C34" s="280"/>
      <c r="D34" s="280"/>
      <c r="E34" s="400"/>
      <c r="F34" s="397" t="str">
        <f t="shared" si="0"/>
        <v>否</v>
      </c>
      <c r="G34" s="398" t="str">
        <f t="shared" si="1"/>
        <v>项</v>
      </c>
      <c r="H34" s="117">
        <v>5</v>
      </c>
    </row>
    <row r="35" ht="36" customHeight="1" spans="1:7">
      <c r="A35" s="399" t="s">
        <v>189</v>
      </c>
      <c r="B35" s="276" t="s">
        <v>157</v>
      </c>
      <c r="C35" s="280">
        <v>588</v>
      </c>
      <c r="D35" s="280">
        <v>625</v>
      </c>
      <c r="E35" s="400">
        <f>(D35-C35)/C35</f>
        <v>0.063</v>
      </c>
      <c r="F35" s="397" t="str">
        <f t="shared" si="0"/>
        <v>是</v>
      </c>
      <c r="G35" s="398" t="str">
        <f t="shared" si="1"/>
        <v>项</v>
      </c>
    </row>
    <row r="36" ht="36" customHeight="1" spans="1:8">
      <c r="A36" s="401" t="s">
        <v>190</v>
      </c>
      <c r="B36" s="276" t="s">
        <v>191</v>
      </c>
      <c r="C36" s="280"/>
      <c r="D36" s="280">
        <v>0</v>
      </c>
      <c r="E36" s="400"/>
      <c r="F36" s="397" t="str">
        <f t="shared" si="0"/>
        <v>否</v>
      </c>
      <c r="G36" s="398" t="str">
        <f t="shared" si="1"/>
        <v>项</v>
      </c>
      <c r="H36" s="117">
        <v>168</v>
      </c>
    </row>
    <row r="37" ht="36" customHeight="1" spans="1:7">
      <c r="A37" s="395" t="s">
        <v>192</v>
      </c>
      <c r="B37" s="271" t="s">
        <v>193</v>
      </c>
      <c r="C37" s="272">
        <v>375</v>
      </c>
      <c r="D37" s="272">
        <v>319</v>
      </c>
      <c r="E37" s="396">
        <f>(D37-C37)/C37</f>
        <v>-0.149</v>
      </c>
      <c r="F37" s="397" t="str">
        <f t="shared" si="0"/>
        <v>是</v>
      </c>
      <c r="G37" s="398" t="str">
        <f t="shared" si="1"/>
        <v>款</v>
      </c>
    </row>
    <row r="38" ht="36" customHeight="1" spans="1:7">
      <c r="A38" s="399" t="s">
        <v>194</v>
      </c>
      <c r="B38" s="276" t="s">
        <v>139</v>
      </c>
      <c r="C38" s="280">
        <v>299</v>
      </c>
      <c r="D38" s="280">
        <v>319</v>
      </c>
      <c r="E38" s="400">
        <f>(D38-C38)/C38</f>
        <v>0.067</v>
      </c>
      <c r="F38" s="397" t="str">
        <f t="shared" si="0"/>
        <v>是</v>
      </c>
      <c r="G38" s="398" t="str">
        <f t="shared" si="1"/>
        <v>项</v>
      </c>
    </row>
    <row r="39" ht="36" customHeight="1" spans="1:7">
      <c r="A39" s="399" t="s">
        <v>195</v>
      </c>
      <c r="B39" s="276" t="s">
        <v>141</v>
      </c>
      <c r="C39" s="280">
        <v>8</v>
      </c>
      <c r="D39" s="280">
        <v>0</v>
      </c>
      <c r="E39" s="400">
        <f>(D39-C39)/C39</f>
        <v>-1</v>
      </c>
      <c r="F39" s="397" t="str">
        <f t="shared" si="0"/>
        <v>是</v>
      </c>
      <c r="G39" s="398" t="str">
        <f t="shared" si="1"/>
        <v>项</v>
      </c>
    </row>
    <row r="40" ht="36" customHeight="1" spans="1:8">
      <c r="A40" s="399" t="s">
        <v>196</v>
      </c>
      <c r="B40" s="276" t="s">
        <v>143</v>
      </c>
      <c r="C40" s="280"/>
      <c r="D40" s="280"/>
      <c r="E40" s="400"/>
      <c r="F40" s="397" t="str">
        <f t="shared" si="0"/>
        <v>否</v>
      </c>
      <c r="G40" s="398" t="str">
        <f t="shared" si="1"/>
        <v>项</v>
      </c>
      <c r="H40" s="117">
        <v>1920</v>
      </c>
    </row>
    <row r="41" ht="36" customHeight="1" spans="1:8">
      <c r="A41" s="399" t="s">
        <v>197</v>
      </c>
      <c r="B41" s="276" t="s">
        <v>198</v>
      </c>
      <c r="C41" s="280"/>
      <c r="D41" s="280"/>
      <c r="E41" s="400"/>
      <c r="F41" s="397" t="str">
        <f t="shared" si="0"/>
        <v>否</v>
      </c>
      <c r="G41" s="398" t="str">
        <f t="shared" si="1"/>
        <v>项</v>
      </c>
      <c r="H41" s="117">
        <v>1356</v>
      </c>
    </row>
    <row r="42" ht="36" customHeight="1" spans="1:8">
      <c r="A42" s="399" t="s">
        <v>199</v>
      </c>
      <c r="B42" s="276" t="s">
        <v>200</v>
      </c>
      <c r="C42" s="280"/>
      <c r="D42" s="280"/>
      <c r="E42" s="400"/>
      <c r="F42" s="397" t="str">
        <f t="shared" si="0"/>
        <v>否</v>
      </c>
      <c r="G42" s="398" t="str">
        <f t="shared" si="1"/>
        <v>项</v>
      </c>
      <c r="H42" s="117">
        <v>40</v>
      </c>
    </row>
    <row r="43" ht="36" customHeight="1" spans="1:8">
      <c r="A43" s="399" t="s">
        <v>201</v>
      </c>
      <c r="B43" s="276" t="s">
        <v>202</v>
      </c>
      <c r="C43" s="280"/>
      <c r="D43" s="280"/>
      <c r="E43" s="400"/>
      <c r="F43" s="397" t="str">
        <f t="shared" si="0"/>
        <v>否</v>
      </c>
      <c r="G43" s="398" t="str">
        <f t="shared" si="1"/>
        <v>项</v>
      </c>
      <c r="H43" s="117">
        <v>524</v>
      </c>
    </row>
    <row r="44" ht="36" customHeight="1" spans="1:8">
      <c r="A44" s="399" t="s">
        <v>203</v>
      </c>
      <c r="B44" s="276" t="s">
        <v>204</v>
      </c>
      <c r="C44" s="280"/>
      <c r="D44" s="280"/>
      <c r="E44" s="400"/>
      <c r="F44" s="397" t="str">
        <f t="shared" si="0"/>
        <v>否</v>
      </c>
      <c r="G44" s="398" t="str">
        <f t="shared" si="1"/>
        <v>项</v>
      </c>
      <c r="H44" s="117">
        <v>591</v>
      </c>
    </row>
    <row r="45" ht="36" customHeight="1" spans="1:7">
      <c r="A45" s="399" t="s">
        <v>205</v>
      </c>
      <c r="B45" s="276" t="s">
        <v>206</v>
      </c>
      <c r="C45" s="280">
        <v>7</v>
      </c>
      <c r="D45" s="280"/>
      <c r="E45" s="400">
        <f>(D45-C45)/C45</f>
        <v>-1</v>
      </c>
      <c r="F45" s="397" t="str">
        <f t="shared" si="0"/>
        <v>是</v>
      </c>
      <c r="G45" s="398" t="str">
        <f t="shared" si="1"/>
        <v>项</v>
      </c>
    </row>
    <row r="46" ht="36" customHeight="1" spans="1:8">
      <c r="A46" s="399" t="s">
        <v>207</v>
      </c>
      <c r="B46" s="276" t="s">
        <v>157</v>
      </c>
      <c r="C46" s="280"/>
      <c r="D46" s="280"/>
      <c r="E46" s="400"/>
      <c r="F46" s="397" t="str">
        <f t="shared" si="0"/>
        <v>否</v>
      </c>
      <c r="G46" s="398" t="str">
        <f t="shared" si="1"/>
        <v>项</v>
      </c>
      <c r="H46" s="117">
        <v>9</v>
      </c>
    </row>
    <row r="47" ht="36" customHeight="1" spans="1:7">
      <c r="A47" s="399" t="s">
        <v>208</v>
      </c>
      <c r="B47" s="276" t="s">
        <v>209</v>
      </c>
      <c r="C47" s="280">
        <v>61</v>
      </c>
      <c r="D47" s="280">
        <v>0</v>
      </c>
      <c r="E47" s="400">
        <f>(D47-C47)/C47</f>
        <v>-1</v>
      </c>
      <c r="F47" s="397" t="str">
        <f t="shared" si="0"/>
        <v>是</v>
      </c>
      <c r="G47" s="398" t="str">
        <f t="shared" si="1"/>
        <v>项</v>
      </c>
    </row>
    <row r="48" ht="36" customHeight="1" spans="1:7">
      <c r="A48" s="395" t="s">
        <v>210</v>
      </c>
      <c r="B48" s="271" t="s">
        <v>211</v>
      </c>
      <c r="C48" s="272">
        <v>468</v>
      </c>
      <c r="D48" s="272">
        <v>264</v>
      </c>
      <c r="E48" s="396">
        <f>(D48-C48)/C48</f>
        <v>-0.436</v>
      </c>
      <c r="F48" s="397" t="str">
        <f t="shared" si="0"/>
        <v>是</v>
      </c>
      <c r="G48" s="398" t="str">
        <f t="shared" si="1"/>
        <v>款</v>
      </c>
    </row>
    <row r="49" ht="36" customHeight="1" spans="1:7">
      <c r="A49" s="399" t="s">
        <v>212</v>
      </c>
      <c r="B49" s="276" t="s">
        <v>139</v>
      </c>
      <c r="C49" s="280">
        <v>288</v>
      </c>
      <c r="D49" s="280">
        <v>264</v>
      </c>
      <c r="E49" s="400">
        <f>(D49-C49)/C49</f>
        <v>-0.083</v>
      </c>
      <c r="F49" s="397" t="str">
        <f t="shared" si="0"/>
        <v>是</v>
      </c>
      <c r="G49" s="398" t="str">
        <f t="shared" si="1"/>
        <v>项</v>
      </c>
    </row>
    <row r="50" ht="36" customHeight="1" spans="1:7">
      <c r="A50" s="399" t="s">
        <v>213</v>
      </c>
      <c r="B50" s="276" t="s">
        <v>141</v>
      </c>
      <c r="C50" s="280">
        <v>3</v>
      </c>
      <c r="D50" s="280"/>
      <c r="E50" s="400">
        <f>(D50-C50)/C50</f>
        <v>-1</v>
      </c>
      <c r="F50" s="397" t="str">
        <f t="shared" si="0"/>
        <v>是</v>
      </c>
      <c r="G50" s="398" t="str">
        <f t="shared" si="1"/>
        <v>项</v>
      </c>
    </row>
    <row r="51" ht="36" customHeight="1" spans="1:8">
      <c r="A51" s="399" t="s">
        <v>214</v>
      </c>
      <c r="B51" s="276" t="s">
        <v>143</v>
      </c>
      <c r="C51" s="280"/>
      <c r="D51" s="280"/>
      <c r="E51" s="400"/>
      <c r="F51" s="397" t="str">
        <f t="shared" si="0"/>
        <v>否</v>
      </c>
      <c r="G51" s="398" t="str">
        <f t="shared" si="1"/>
        <v>项</v>
      </c>
      <c r="H51" s="117">
        <v>45</v>
      </c>
    </row>
    <row r="52" ht="36" customHeight="1" spans="1:8">
      <c r="A52" s="399" t="s">
        <v>215</v>
      </c>
      <c r="B52" s="276" t="s">
        <v>216</v>
      </c>
      <c r="C52" s="280"/>
      <c r="D52" s="280">
        <v>0</v>
      </c>
      <c r="E52" s="400"/>
      <c r="F52" s="397" t="str">
        <f t="shared" si="0"/>
        <v>否</v>
      </c>
      <c r="G52" s="398" t="str">
        <f t="shared" si="1"/>
        <v>项</v>
      </c>
      <c r="H52" s="117">
        <v>82</v>
      </c>
    </row>
    <row r="53" ht="36" customHeight="1" spans="1:8">
      <c r="A53" s="399" t="s">
        <v>217</v>
      </c>
      <c r="B53" s="276" t="s">
        <v>218</v>
      </c>
      <c r="C53" s="280"/>
      <c r="D53" s="280">
        <v>0</v>
      </c>
      <c r="E53" s="400"/>
      <c r="F53" s="397" t="str">
        <f t="shared" si="0"/>
        <v>否</v>
      </c>
      <c r="G53" s="398" t="str">
        <f t="shared" si="1"/>
        <v>项</v>
      </c>
      <c r="H53" s="117">
        <v>82</v>
      </c>
    </row>
    <row r="54" ht="36" customHeight="1" spans="1:8">
      <c r="A54" s="399" t="s">
        <v>219</v>
      </c>
      <c r="B54" s="276" t="s">
        <v>220</v>
      </c>
      <c r="C54" s="280"/>
      <c r="D54" s="280">
        <v>0</v>
      </c>
      <c r="E54" s="400"/>
      <c r="F54" s="397" t="str">
        <f t="shared" si="0"/>
        <v>否</v>
      </c>
      <c r="G54" s="398" t="str">
        <f t="shared" si="1"/>
        <v>项</v>
      </c>
      <c r="H54" s="117">
        <v>124</v>
      </c>
    </row>
    <row r="55" ht="36" customHeight="1" spans="1:7">
      <c r="A55" s="399" t="s">
        <v>221</v>
      </c>
      <c r="B55" s="276" t="s">
        <v>222</v>
      </c>
      <c r="C55" s="280">
        <v>177</v>
      </c>
      <c r="D55" s="280"/>
      <c r="E55" s="400">
        <f>(D55-C55)/C55</f>
        <v>-1</v>
      </c>
      <c r="F55" s="397" t="str">
        <f t="shared" si="0"/>
        <v>是</v>
      </c>
      <c r="G55" s="398" t="str">
        <f t="shared" si="1"/>
        <v>项</v>
      </c>
    </row>
    <row r="56" ht="36" customHeight="1" spans="1:8">
      <c r="A56" s="399" t="s">
        <v>223</v>
      </c>
      <c r="B56" s="276" t="s">
        <v>224</v>
      </c>
      <c r="C56" s="280"/>
      <c r="D56" s="280"/>
      <c r="E56" s="400"/>
      <c r="F56" s="397" t="str">
        <f t="shared" si="0"/>
        <v>否</v>
      </c>
      <c r="G56" s="398" t="str">
        <f t="shared" si="1"/>
        <v>项</v>
      </c>
      <c r="H56" s="117">
        <v>1</v>
      </c>
    </row>
    <row r="57" ht="36" customHeight="1" spans="1:8">
      <c r="A57" s="399" t="s">
        <v>225</v>
      </c>
      <c r="B57" s="276" t="s">
        <v>157</v>
      </c>
      <c r="C57" s="280"/>
      <c r="D57" s="280"/>
      <c r="E57" s="400"/>
      <c r="F57" s="397" t="str">
        <f t="shared" si="0"/>
        <v>否</v>
      </c>
      <c r="G57" s="398" t="str">
        <f t="shared" si="1"/>
        <v>项</v>
      </c>
      <c r="H57" s="117">
        <v>2</v>
      </c>
    </row>
    <row r="58" ht="36" customHeight="1" spans="1:8">
      <c r="A58" s="399" t="s">
        <v>226</v>
      </c>
      <c r="B58" s="276" t="s">
        <v>227</v>
      </c>
      <c r="C58" s="280"/>
      <c r="D58" s="280"/>
      <c r="E58" s="400"/>
      <c r="F58" s="397" t="str">
        <f t="shared" si="0"/>
        <v>否</v>
      </c>
      <c r="G58" s="398" t="str">
        <f t="shared" si="1"/>
        <v>项</v>
      </c>
      <c r="H58" s="117">
        <v>611</v>
      </c>
    </row>
    <row r="59" ht="36" customHeight="1" spans="1:7">
      <c r="A59" s="395" t="s">
        <v>228</v>
      </c>
      <c r="B59" s="271" t="s">
        <v>229</v>
      </c>
      <c r="C59" s="272">
        <v>1091</v>
      </c>
      <c r="D59" s="272">
        <v>786</v>
      </c>
      <c r="E59" s="396">
        <f>(D59-C59)/C59</f>
        <v>-0.28</v>
      </c>
      <c r="F59" s="397" t="str">
        <f t="shared" si="0"/>
        <v>是</v>
      </c>
      <c r="G59" s="398" t="str">
        <f t="shared" si="1"/>
        <v>款</v>
      </c>
    </row>
    <row r="60" ht="36" customHeight="1" spans="1:7">
      <c r="A60" s="399" t="s">
        <v>230</v>
      </c>
      <c r="B60" s="276" t="s">
        <v>139</v>
      </c>
      <c r="C60" s="280">
        <v>768</v>
      </c>
      <c r="D60" s="280">
        <v>425</v>
      </c>
      <c r="E60" s="400">
        <f>(D60-C60)/C60</f>
        <v>-0.447</v>
      </c>
      <c r="F60" s="397" t="str">
        <f t="shared" si="0"/>
        <v>是</v>
      </c>
      <c r="G60" s="398" t="str">
        <f t="shared" si="1"/>
        <v>项</v>
      </c>
    </row>
    <row r="61" ht="36" customHeight="1" spans="1:7">
      <c r="A61" s="399" t="s">
        <v>231</v>
      </c>
      <c r="B61" s="276" t="s">
        <v>141</v>
      </c>
      <c r="C61" s="280">
        <v>5</v>
      </c>
      <c r="D61" s="280">
        <v>8</v>
      </c>
      <c r="E61" s="400">
        <f>(D61-C61)/C61</f>
        <v>0.6</v>
      </c>
      <c r="F61" s="397" t="str">
        <f t="shared" si="0"/>
        <v>是</v>
      </c>
      <c r="G61" s="398" t="str">
        <f t="shared" si="1"/>
        <v>项</v>
      </c>
    </row>
    <row r="62" ht="36" customHeight="1" spans="1:8">
      <c r="A62" s="399" t="s">
        <v>232</v>
      </c>
      <c r="B62" s="276" t="s">
        <v>143</v>
      </c>
      <c r="C62" s="280"/>
      <c r="D62" s="280"/>
      <c r="E62" s="400"/>
      <c r="F62" s="397" t="str">
        <f t="shared" si="0"/>
        <v>否</v>
      </c>
      <c r="G62" s="398" t="str">
        <f t="shared" si="1"/>
        <v>项</v>
      </c>
      <c r="H62" s="117">
        <v>1848</v>
      </c>
    </row>
    <row r="63" ht="36" customHeight="1" spans="1:7">
      <c r="A63" s="399" t="s">
        <v>233</v>
      </c>
      <c r="B63" s="276" t="s">
        <v>234</v>
      </c>
      <c r="C63" s="280">
        <v>5</v>
      </c>
      <c r="D63" s="280">
        <v>13</v>
      </c>
      <c r="E63" s="400">
        <f>(D63-C63)/C63</f>
        <v>1.6</v>
      </c>
      <c r="F63" s="397" t="str">
        <f t="shared" si="0"/>
        <v>是</v>
      </c>
      <c r="G63" s="398" t="str">
        <f t="shared" si="1"/>
        <v>项</v>
      </c>
    </row>
    <row r="64" ht="36" customHeight="1" spans="1:7">
      <c r="A64" s="399" t="s">
        <v>235</v>
      </c>
      <c r="B64" s="276" t="s">
        <v>236</v>
      </c>
      <c r="C64" s="280">
        <v>5</v>
      </c>
      <c r="D64" s="280">
        <v>5</v>
      </c>
      <c r="E64" s="400">
        <f>(D64-C64)/C64</f>
        <v>0</v>
      </c>
      <c r="F64" s="397" t="str">
        <f t="shared" si="0"/>
        <v>是</v>
      </c>
      <c r="G64" s="398" t="str">
        <f t="shared" si="1"/>
        <v>项</v>
      </c>
    </row>
    <row r="65" ht="36" customHeight="1" spans="1:8">
      <c r="A65" s="399" t="s">
        <v>237</v>
      </c>
      <c r="B65" s="276" t="s">
        <v>238</v>
      </c>
      <c r="C65" s="280"/>
      <c r="D65" s="280"/>
      <c r="E65" s="400"/>
      <c r="F65" s="397" t="str">
        <f t="shared" si="0"/>
        <v>否</v>
      </c>
      <c r="G65" s="398" t="str">
        <f t="shared" si="1"/>
        <v>项</v>
      </c>
      <c r="H65" s="117">
        <v>95</v>
      </c>
    </row>
    <row r="66" ht="36" customHeight="1" spans="1:7">
      <c r="A66" s="399" t="s">
        <v>239</v>
      </c>
      <c r="B66" s="276" t="s">
        <v>240</v>
      </c>
      <c r="C66" s="280">
        <v>60</v>
      </c>
      <c r="D66" s="280">
        <v>52</v>
      </c>
      <c r="E66" s="400">
        <f>(D66-C66)/C66</f>
        <v>-0.133</v>
      </c>
      <c r="F66" s="397" t="str">
        <f t="shared" si="0"/>
        <v>是</v>
      </c>
      <c r="G66" s="398" t="str">
        <f t="shared" si="1"/>
        <v>项</v>
      </c>
    </row>
    <row r="67" ht="36" customHeight="1" spans="1:8">
      <c r="A67" s="399" t="s">
        <v>241</v>
      </c>
      <c r="B67" s="276" t="s">
        <v>242</v>
      </c>
      <c r="C67" s="280"/>
      <c r="D67" s="280"/>
      <c r="E67" s="400"/>
      <c r="F67" s="397" t="str">
        <f t="shared" si="0"/>
        <v>否</v>
      </c>
      <c r="G67" s="398" t="str">
        <f t="shared" si="1"/>
        <v>项</v>
      </c>
      <c r="H67" s="117">
        <v>502</v>
      </c>
    </row>
    <row r="68" ht="36" customHeight="1" spans="1:7">
      <c r="A68" s="399" t="s">
        <v>243</v>
      </c>
      <c r="B68" s="276" t="s">
        <v>157</v>
      </c>
      <c r="C68" s="280">
        <v>168</v>
      </c>
      <c r="D68" s="280">
        <v>163</v>
      </c>
      <c r="E68" s="400">
        <f>(D68-C68)/C68</f>
        <v>-0.03</v>
      </c>
      <c r="F68" s="397" t="str">
        <f t="shared" ref="F68:F73" si="2">IF(LEN(A68)=3,"是",IF(B68&lt;&gt;"",IF(SUM(C68:D68)&lt;&gt;0,"是","否"),"是"))</f>
        <v>是</v>
      </c>
      <c r="G68" s="398" t="str">
        <f t="shared" ref="G68:G73" si="3">IF(LEN(A68)=3,"类",IF(LEN(A68)=5,"款","项"))</f>
        <v>项</v>
      </c>
    </row>
    <row r="69" ht="36" customHeight="1" spans="1:7">
      <c r="A69" s="399" t="s">
        <v>244</v>
      </c>
      <c r="B69" s="276" t="s">
        <v>245</v>
      </c>
      <c r="C69" s="280">
        <v>80</v>
      </c>
      <c r="D69" s="280">
        <v>120</v>
      </c>
      <c r="E69" s="400">
        <f>(D69-C69)/C69</f>
        <v>0.5</v>
      </c>
      <c r="F69" s="397" t="str">
        <f t="shared" si="2"/>
        <v>是</v>
      </c>
      <c r="G69" s="398" t="str">
        <f t="shared" si="3"/>
        <v>项</v>
      </c>
    </row>
    <row r="70" ht="36" customHeight="1" spans="1:7">
      <c r="A70" s="395" t="s">
        <v>246</v>
      </c>
      <c r="B70" s="271" t="s">
        <v>247</v>
      </c>
      <c r="C70" s="272">
        <v>32</v>
      </c>
      <c r="D70" s="272">
        <v>32</v>
      </c>
      <c r="E70" s="396">
        <f>(D70-C70)/C70</f>
        <v>0</v>
      </c>
      <c r="F70" s="397" t="str">
        <f t="shared" si="2"/>
        <v>是</v>
      </c>
      <c r="G70" s="398" t="str">
        <f t="shared" si="3"/>
        <v>款</v>
      </c>
    </row>
    <row r="71" ht="36" customHeight="1" spans="1:7">
      <c r="A71" s="399" t="s">
        <v>248</v>
      </c>
      <c r="B71" s="276" t="s">
        <v>139</v>
      </c>
      <c r="C71" s="280">
        <v>32</v>
      </c>
      <c r="D71" s="280">
        <v>32</v>
      </c>
      <c r="E71" s="400">
        <f>(D71-C71)/C71</f>
        <v>0</v>
      </c>
      <c r="F71" s="397" t="str">
        <f t="shared" si="2"/>
        <v>是</v>
      </c>
      <c r="G71" s="398" t="str">
        <f t="shared" si="3"/>
        <v>项</v>
      </c>
    </row>
    <row r="72" ht="36" customHeight="1" spans="1:8">
      <c r="A72" s="399" t="s">
        <v>249</v>
      </c>
      <c r="B72" s="276" t="s">
        <v>141</v>
      </c>
      <c r="C72" s="280"/>
      <c r="D72" s="280">
        <v>0</v>
      </c>
      <c r="E72" s="400"/>
      <c r="F72" s="397" t="str">
        <f t="shared" si="2"/>
        <v>否</v>
      </c>
      <c r="G72" s="398" t="str">
        <f t="shared" si="3"/>
        <v>项</v>
      </c>
      <c r="H72" s="117">
        <v>34</v>
      </c>
    </row>
    <row r="73" ht="36" customHeight="1" spans="1:8">
      <c r="A73" s="399" t="s">
        <v>250</v>
      </c>
      <c r="B73" s="276" t="s">
        <v>143</v>
      </c>
      <c r="C73" s="280"/>
      <c r="D73" s="280">
        <v>0</v>
      </c>
      <c r="E73" s="400"/>
      <c r="F73" s="397" t="str">
        <f t="shared" si="2"/>
        <v>否</v>
      </c>
      <c r="G73" s="398" t="str">
        <f t="shared" si="3"/>
        <v>项</v>
      </c>
      <c r="H73" s="117">
        <v>218</v>
      </c>
    </row>
    <row r="74" ht="36" customHeight="1" spans="1:8">
      <c r="A74" s="399" t="s">
        <v>251</v>
      </c>
      <c r="B74" s="276" t="s">
        <v>240</v>
      </c>
      <c r="C74" s="280"/>
      <c r="D74" s="280">
        <v>0</v>
      </c>
      <c r="E74" s="400"/>
      <c r="F74" s="397" t="str">
        <f t="shared" ref="F74:F126" si="4">IF(LEN(A74)=3,"是",IF(B74&lt;&gt;"",IF(SUM(C74:D74)&lt;&gt;0,"是","否"),"是"))</f>
        <v>否</v>
      </c>
      <c r="G74" s="398" t="str">
        <f t="shared" ref="G74:G126" si="5">IF(LEN(A74)=3,"类",IF(LEN(A74)=5,"款","项"))</f>
        <v>项</v>
      </c>
      <c r="H74" s="117">
        <v>294</v>
      </c>
    </row>
    <row r="75" ht="36" customHeight="1" spans="1:8">
      <c r="A75" s="402">
        <v>2010710</v>
      </c>
      <c r="B75" s="276" t="s">
        <v>252</v>
      </c>
      <c r="C75" s="280"/>
      <c r="D75" s="280">
        <v>0</v>
      </c>
      <c r="E75" s="400"/>
      <c r="F75" s="397" t="str">
        <f t="shared" si="4"/>
        <v>否</v>
      </c>
      <c r="G75" s="398" t="str">
        <f t="shared" si="5"/>
        <v>项</v>
      </c>
      <c r="H75" s="117">
        <v>256</v>
      </c>
    </row>
    <row r="76" ht="36" customHeight="1" spans="1:8">
      <c r="A76" s="399" t="s">
        <v>253</v>
      </c>
      <c r="B76" s="276" t="s">
        <v>157</v>
      </c>
      <c r="C76" s="280"/>
      <c r="D76" s="280"/>
      <c r="E76" s="400"/>
      <c r="F76" s="397" t="str">
        <f t="shared" si="4"/>
        <v>否</v>
      </c>
      <c r="G76" s="398" t="str">
        <f t="shared" si="5"/>
        <v>项</v>
      </c>
      <c r="H76" s="117">
        <v>1</v>
      </c>
    </row>
    <row r="77" ht="36" customHeight="1" spans="1:8">
      <c r="A77" s="399" t="s">
        <v>254</v>
      </c>
      <c r="B77" s="276" t="s">
        <v>255</v>
      </c>
      <c r="C77" s="280"/>
      <c r="D77" s="280">
        <v>0</v>
      </c>
      <c r="E77" s="400"/>
      <c r="F77" s="397" t="str">
        <f t="shared" si="4"/>
        <v>否</v>
      </c>
      <c r="G77" s="398" t="str">
        <f t="shared" si="5"/>
        <v>项</v>
      </c>
      <c r="H77" s="117">
        <v>6</v>
      </c>
    </row>
    <row r="78" ht="36" customHeight="1" spans="1:8">
      <c r="A78" s="395" t="s">
        <v>256</v>
      </c>
      <c r="B78" s="271" t="s">
        <v>257</v>
      </c>
      <c r="C78" s="272"/>
      <c r="D78" s="272"/>
      <c r="E78" s="400"/>
      <c r="F78" s="397" t="str">
        <f t="shared" si="4"/>
        <v>否</v>
      </c>
      <c r="G78" s="398" t="str">
        <f t="shared" si="5"/>
        <v>款</v>
      </c>
      <c r="H78" s="117">
        <v>31</v>
      </c>
    </row>
    <row r="79" ht="36" customHeight="1" spans="1:8">
      <c r="A79" s="399" t="s">
        <v>258</v>
      </c>
      <c r="B79" s="276" t="s">
        <v>139</v>
      </c>
      <c r="C79" s="280"/>
      <c r="D79" s="280"/>
      <c r="E79" s="400"/>
      <c r="F79" s="397" t="str">
        <f t="shared" si="4"/>
        <v>否</v>
      </c>
      <c r="G79" s="398" t="str">
        <f t="shared" si="5"/>
        <v>项</v>
      </c>
      <c r="H79" s="117">
        <v>3</v>
      </c>
    </row>
    <row r="80" ht="36" customHeight="1" spans="1:8">
      <c r="A80" s="399" t="s">
        <v>259</v>
      </c>
      <c r="B80" s="276" t="s">
        <v>141</v>
      </c>
      <c r="C80" s="280"/>
      <c r="D80" s="280">
        <v>0</v>
      </c>
      <c r="E80" s="400"/>
      <c r="F80" s="397" t="str">
        <f t="shared" si="4"/>
        <v>否</v>
      </c>
      <c r="G80" s="398" t="str">
        <f t="shared" si="5"/>
        <v>项</v>
      </c>
      <c r="H80" s="117">
        <v>3</v>
      </c>
    </row>
    <row r="81" ht="36" customHeight="1" spans="1:8">
      <c r="A81" s="399" t="s">
        <v>260</v>
      </c>
      <c r="B81" s="276" t="s">
        <v>143</v>
      </c>
      <c r="C81" s="280"/>
      <c r="D81" s="280"/>
      <c r="E81" s="400"/>
      <c r="F81" s="397" t="str">
        <f t="shared" si="4"/>
        <v>否</v>
      </c>
      <c r="G81" s="398" t="str">
        <f t="shared" si="5"/>
        <v>项</v>
      </c>
      <c r="H81" s="117">
        <v>830</v>
      </c>
    </row>
    <row r="82" ht="36" customHeight="1" spans="1:8">
      <c r="A82" s="399" t="s">
        <v>261</v>
      </c>
      <c r="B82" s="276" t="s">
        <v>262</v>
      </c>
      <c r="C82" s="280"/>
      <c r="D82" s="280"/>
      <c r="E82" s="400"/>
      <c r="F82" s="397" t="str">
        <f t="shared" si="4"/>
        <v>否</v>
      </c>
      <c r="G82" s="398" t="str">
        <f t="shared" si="5"/>
        <v>项</v>
      </c>
      <c r="H82" s="117">
        <v>778</v>
      </c>
    </row>
    <row r="83" ht="36" customHeight="1" spans="1:8">
      <c r="A83" s="399" t="s">
        <v>263</v>
      </c>
      <c r="B83" s="276" t="s">
        <v>264</v>
      </c>
      <c r="C83" s="280"/>
      <c r="D83" s="280"/>
      <c r="E83" s="400"/>
      <c r="F83" s="397" t="str">
        <f t="shared" si="4"/>
        <v>否</v>
      </c>
      <c r="G83" s="398" t="str">
        <f t="shared" si="5"/>
        <v>项</v>
      </c>
      <c r="H83" s="117">
        <v>7</v>
      </c>
    </row>
    <row r="84" ht="36" customHeight="1" spans="1:8">
      <c r="A84" s="399" t="s">
        <v>265</v>
      </c>
      <c r="B84" s="276" t="s">
        <v>240</v>
      </c>
      <c r="C84" s="280"/>
      <c r="D84" s="280">
        <v>0</v>
      </c>
      <c r="E84" s="400"/>
      <c r="F84" s="397" t="str">
        <f t="shared" si="4"/>
        <v>否</v>
      </c>
      <c r="G84" s="398" t="str">
        <f t="shared" si="5"/>
        <v>项</v>
      </c>
      <c r="H84" s="117">
        <v>38</v>
      </c>
    </row>
    <row r="85" ht="36" customHeight="1" spans="1:8">
      <c r="A85" s="399" t="s">
        <v>266</v>
      </c>
      <c r="B85" s="276" t="s">
        <v>157</v>
      </c>
      <c r="C85" s="280"/>
      <c r="D85" s="280"/>
      <c r="E85" s="400"/>
      <c r="F85" s="397" t="str">
        <f t="shared" si="4"/>
        <v>否</v>
      </c>
      <c r="G85" s="398" t="str">
        <f t="shared" si="5"/>
        <v>项</v>
      </c>
      <c r="H85" s="117">
        <v>7</v>
      </c>
    </row>
    <row r="86" ht="36" customHeight="1" spans="1:8">
      <c r="A86" s="399" t="s">
        <v>267</v>
      </c>
      <c r="B86" s="276" t="s">
        <v>268</v>
      </c>
      <c r="C86" s="280"/>
      <c r="D86" s="280"/>
      <c r="E86" s="400"/>
      <c r="F86" s="397" t="str">
        <f t="shared" si="4"/>
        <v>否</v>
      </c>
      <c r="G86" s="398" t="str">
        <f t="shared" si="5"/>
        <v>项</v>
      </c>
      <c r="H86" s="117">
        <v>65</v>
      </c>
    </row>
    <row r="87" ht="36" customHeight="1" spans="1:8">
      <c r="A87" s="395" t="s">
        <v>269</v>
      </c>
      <c r="B87" s="271" t="s">
        <v>270</v>
      </c>
      <c r="C87" s="272"/>
      <c r="D87" s="272"/>
      <c r="E87" s="400"/>
      <c r="F87" s="397" t="str">
        <f t="shared" si="4"/>
        <v>否</v>
      </c>
      <c r="G87" s="398" t="str">
        <f t="shared" si="5"/>
        <v>款</v>
      </c>
      <c r="H87" s="117">
        <v>65</v>
      </c>
    </row>
    <row r="88" ht="36" customHeight="1" spans="1:8">
      <c r="A88" s="399" t="s">
        <v>271</v>
      </c>
      <c r="B88" s="276" t="s">
        <v>139</v>
      </c>
      <c r="C88" s="280"/>
      <c r="D88" s="280">
        <v>0</v>
      </c>
      <c r="E88" s="400"/>
      <c r="F88" s="397" t="str">
        <f t="shared" si="4"/>
        <v>否</v>
      </c>
      <c r="G88" s="398" t="str">
        <f t="shared" si="5"/>
        <v>项</v>
      </c>
      <c r="H88" s="117">
        <v>33</v>
      </c>
    </row>
    <row r="89" ht="36" customHeight="1" spans="1:8">
      <c r="A89" s="399" t="s">
        <v>272</v>
      </c>
      <c r="B89" s="276" t="s">
        <v>141</v>
      </c>
      <c r="C89" s="280"/>
      <c r="D89" s="280">
        <v>0</v>
      </c>
      <c r="E89" s="400"/>
      <c r="F89" s="397" t="str">
        <f t="shared" si="4"/>
        <v>否</v>
      </c>
      <c r="G89" s="398" t="str">
        <f t="shared" si="5"/>
        <v>项</v>
      </c>
      <c r="H89" s="117">
        <v>33</v>
      </c>
    </row>
    <row r="90" ht="36" customHeight="1" spans="1:8">
      <c r="A90" s="399" t="s">
        <v>273</v>
      </c>
      <c r="B90" s="276" t="s">
        <v>143</v>
      </c>
      <c r="C90" s="280"/>
      <c r="D90" s="280">
        <v>0</v>
      </c>
      <c r="E90" s="400"/>
      <c r="F90" s="397" t="str">
        <f t="shared" si="4"/>
        <v>否</v>
      </c>
      <c r="G90" s="398" t="str">
        <f t="shared" si="5"/>
        <v>项</v>
      </c>
      <c r="H90" s="117">
        <v>20</v>
      </c>
    </row>
    <row r="91" ht="36" customHeight="1" spans="1:8">
      <c r="A91" s="399" t="s">
        <v>274</v>
      </c>
      <c r="B91" s="276" t="s">
        <v>275</v>
      </c>
      <c r="C91" s="280"/>
      <c r="D91" s="280"/>
      <c r="E91" s="400"/>
      <c r="F91" s="397" t="str">
        <f t="shared" si="4"/>
        <v>否</v>
      </c>
      <c r="G91" s="398" t="str">
        <f t="shared" si="5"/>
        <v>项</v>
      </c>
      <c r="H91" s="117">
        <v>1</v>
      </c>
    </row>
    <row r="92" ht="36" customHeight="1" spans="1:8">
      <c r="A92" s="399" t="s">
        <v>276</v>
      </c>
      <c r="B92" s="276" t="s">
        <v>277</v>
      </c>
      <c r="C92" s="280"/>
      <c r="D92" s="280">
        <v>0</v>
      </c>
      <c r="E92" s="400"/>
      <c r="F92" s="397" t="str">
        <f t="shared" si="4"/>
        <v>否</v>
      </c>
      <c r="G92" s="398" t="str">
        <f t="shared" si="5"/>
        <v>项</v>
      </c>
      <c r="H92" s="117">
        <v>1</v>
      </c>
    </row>
    <row r="93" ht="36" customHeight="1" spans="1:8">
      <c r="A93" s="399" t="s">
        <v>278</v>
      </c>
      <c r="B93" s="276" t="s">
        <v>240</v>
      </c>
      <c r="C93" s="280"/>
      <c r="D93" s="280">
        <v>0</v>
      </c>
      <c r="E93" s="400"/>
      <c r="F93" s="397" t="str">
        <f t="shared" si="4"/>
        <v>否</v>
      </c>
      <c r="G93" s="398" t="str">
        <f t="shared" si="5"/>
        <v>项</v>
      </c>
      <c r="H93" s="117">
        <v>11</v>
      </c>
    </row>
    <row r="94" ht="36" customHeight="1" spans="1:8">
      <c r="A94" s="399" t="s">
        <v>279</v>
      </c>
      <c r="B94" s="276" t="s">
        <v>280</v>
      </c>
      <c r="C94" s="280"/>
      <c r="D94" s="280">
        <v>0</v>
      </c>
      <c r="E94" s="400"/>
      <c r="F94" s="397" t="str">
        <f t="shared" si="4"/>
        <v>否</v>
      </c>
      <c r="G94" s="398" t="str">
        <f t="shared" si="5"/>
        <v>项</v>
      </c>
      <c r="H94" s="117">
        <v>8758</v>
      </c>
    </row>
    <row r="95" ht="36" customHeight="1" spans="1:8">
      <c r="A95" s="399" t="s">
        <v>281</v>
      </c>
      <c r="B95" s="276" t="s">
        <v>282</v>
      </c>
      <c r="C95" s="280"/>
      <c r="D95" s="280">
        <v>0</v>
      </c>
      <c r="E95" s="400"/>
      <c r="F95" s="397" t="str">
        <f t="shared" si="4"/>
        <v>否</v>
      </c>
      <c r="G95" s="398" t="str">
        <f t="shared" si="5"/>
        <v>项</v>
      </c>
      <c r="H95" s="117">
        <v>4</v>
      </c>
    </row>
    <row r="96" ht="36" customHeight="1" spans="1:8">
      <c r="A96" s="399" t="s">
        <v>283</v>
      </c>
      <c r="B96" s="276" t="s">
        <v>284</v>
      </c>
      <c r="C96" s="280"/>
      <c r="D96" s="280">
        <v>0</v>
      </c>
      <c r="E96" s="400"/>
      <c r="F96" s="397" t="str">
        <f t="shared" si="4"/>
        <v>否</v>
      </c>
      <c r="G96" s="398" t="str">
        <f t="shared" si="5"/>
        <v>项</v>
      </c>
      <c r="H96" s="117">
        <v>4</v>
      </c>
    </row>
    <row r="97" ht="36" customHeight="1" spans="1:8">
      <c r="A97" s="399" t="s">
        <v>285</v>
      </c>
      <c r="B97" s="276" t="s">
        <v>286</v>
      </c>
      <c r="C97" s="280"/>
      <c r="D97" s="280">
        <v>0</v>
      </c>
      <c r="E97" s="400"/>
      <c r="F97" s="397" t="str">
        <f t="shared" si="4"/>
        <v>否</v>
      </c>
      <c r="G97" s="398" t="str">
        <f t="shared" si="5"/>
        <v>项</v>
      </c>
      <c r="H97" s="117">
        <v>7739</v>
      </c>
    </row>
    <row r="98" ht="36" customHeight="1" spans="1:8">
      <c r="A98" s="399" t="s">
        <v>287</v>
      </c>
      <c r="B98" s="276" t="s">
        <v>157</v>
      </c>
      <c r="C98" s="280"/>
      <c r="D98" s="280">
        <v>0</v>
      </c>
      <c r="E98" s="400"/>
      <c r="F98" s="397" t="str">
        <f t="shared" si="4"/>
        <v>否</v>
      </c>
      <c r="G98" s="398" t="str">
        <f t="shared" si="5"/>
        <v>项</v>
      </c>
      <c r="H98" s="117">
        <v>5877</v>
      </c>
    </row>
    <row r="99" ht="36" customHeight="1" spans="1:8">
      <c r="A99" s="399" t="s">
        <v>288</v>
      </c>
      <c r="B99" s="276" t="s">
        <v>289</v>
      </c>
      <c r="C99" s="280"/>
      <c r="D99" s="280"/>
      <c r="E99" s="400"/>
      <c r="F99" s="397" t="str">
        <f t="shared" si="4"/>
        <v>否</v>
      </c>
      <c r="G99" s="398" t="str">
        <f t="shared" si="5"/>
        <v>项</v>
      </c>
      <c r="H99" s="117">
        <v>2</v>
      </c>
    </row>
    <row r="100" ht="36" customHeight="1" spans="1:7">
      <c r="A100" s="395" t="s">
        <v>290</v>
      </c>
      <c r="B100" s="271" t="s">
        <v>291</v>
      </c>
      <c r="C100" s="272">
        <v>1920</v>
      </c>
      <c r="D100" s="272">
        <v>1896</v>
      </c>
      <c r="E100" s="396">
        <f>(D100-C100)/C100</f>
        <v>-0.013</v>
      </c>
      <c r="F100" s="397" t="str">
        <f t="shared" si="4"/>
        <v>是</v>
      </c>
      <c r="G100" s="398" t="str">
        <f t="shared" si="5"/>
        <v>款</v>
      </c>
    </row>
    <row r="101" ht="36" customHeight="1" spans="1:7">
      <c r="A101" s="399" t="s">
        <v>292</v>
      </c>
      <c r="B101" s="276" t="s">
        <v>139</v>
      </c>
      <c r="C101" s="280">
        <v>1356</v>
      </c>
      <c r="D101" s="280">
        <v>1501</v>
      </c>
      <c r="E101" s="400">
        <f>(D101-C101)/C101</f>
        <v>0.107</v>
      </c>
      <c r="F101" s="397" t="str">
        <f t="shared" si="4"/>
        <v>是</v>
      </c>
      <c r="G101" s="398" t="str">
        <f t="shared" si="5"/>
        <v>项</v>
      </c>
    </row>
    <row r="102" ht="36" customHeight="1" spans="1:8">
      <c r="A102" s="399" t="s">
        <v>293</v>
      </c>
      <c r="B102" s="276" t="s">
        <v>141</v>
      </c>
      <c r="C102" s="280"/>
      <c r="D102" s="280">
        <v>130</v>
      </c>
      <c r="E102" s="400"/>
      <c r="F102" s="397" t="str">
        <f t="shared" si="4"/>
        <v>是</v>
      </c>
      <c r="G102" s="398" t="str">
        <f t="shared" si="5"/>
        <v>项</v>
      </c>
      <c r="H102" s="117">
        <v>8</v>
      </c>
    </row>
    <row r="103" ht="36" customHeight="1" spans="1:8">
      <c r="A103" s="399" t="s">
        <v>294</v>
      </c>
      <c r="B103" s="276" t="s">
        <v>143</v>
      </c>
      <c r="C103" s="280"/>
      <c r="D103" s="280"/>
      <c r="E103" s="400"/>
      <c r="F103" s="397" t="str">
        <f t="shared" si="4"/>
        <v>否</v>
      </c>
      <c r="G103" s="398" t="str">
        <f t="shared" si="5"/>
        <v>项</v>
      </c>
      <c r="H103" s="117">
        <v>8</v>
      </c>
    </row>
    <row r="104" ht="36" customHeight="1" spans="1:7">
      <c r="A104" s="399" t="s">
        <v>295</v>
      </c>
      <c r="B104" s="276" t="s">
        <v>296</v>
      </c>
      <c r="C104" s="280">
        <v>40</v>
      </c>
      <c r="D104" s="280"/>
      <c r="E104" s="400">
        <f>(D104-C104)/C104</f>
        <v>-1</v>
      </c>
      <c r="F104" s="397" t="str">
        <f t="shared" si="4"/>
        <v>是</v>
      </c>
      <c r="G104" s="398" t="str">
        <f t="shared" si="5"/>
        <v>项</v>
      </c>
    </row>
    <row r="105" ht="36" customHeight="1" spans="1:8">
      <c r="A105" s="399" t="s">
        <v>297</v>
      </c>
      <c r="B105" s="276" t="s">
        <v>298</v>
      </c>
      <c r="C105" s="280"/>
      <c r="D105" s="280">
        <v>0</v>
      </c>
      <c r="E105" s="400"/>
      <c r="F105" s="397" t="str">
        <f t="shared" si="4"/>
        <v>否</v>
      </c>
      <c r="G105" s="398" t="str">
        <f t="shared" si="5"/>
        <v>项</v>
      </c>
      <c r="H105" s="117">
        <v>15</v>
      </c>
    </row>
    <row r="106" ht="36" customHeight="1" spans="1:8">
      <c r="A106" s="399" t="s">
        <v>299</v>
      </c>
      <c r="B106" s="276" t="s">
        <v>300</v>
      </c>
      <c r="C106" s="280"/>
      <c r="D106" s="280">
        <v>0</v>
      </c>
      <c r="E106" s="400"/>
      <c r="F106" s="397" t="str">
        <f t="shared" si="4"/>
        <v>否</v>
      </c>
      <c r="G106" s="398" t="str">
        <f t="shared" si="5"/>
        <v>项</v>
      </c>
      <c r="H106" s="117">
        <v>954</v>
      </c>
    </row>
    <row r="107" ht="36" customHeight="1" spans="1:8">
      <c r="A107" s="399" t="s">
        <v>301</v>
      </c>
      <c r="B107" s="276" t="s">
        <v>157</v>
      </c>
      <c r="C107" s="280"/>
      <c r="D107" s="280"/>
      <c r="E107" s="400"/>
      <c r="F107" s="397" t="str">
        <f t="shared" si="4"/>
        <v>否</v>
      </c>
      <c r="G107" s="398" t="str">
        <f t="shared" si="5"/>
        <v>项</v>
      </c>
      <c r="H107" s="117">
        <v>472</v>
      </c>
    </row>
    <row r="108" ht="36" customHeight="1" spans="1:7">
      <c r="A108" s="399" t="s">
        <v>302</v>
      </c>
      <c r="B108" s="276" t="s">
        <v>303</v>
      </c>
      <c r="C108" s="280">
        <v>524</v>
      </c>
      <c r="D108" s="280">
        <v>265</v>
      </c>
      <c r="E108" s="400">
        <f>(D108-C108)/C108</f>
        <v>-0.494</v>
      </c>
      <c r="F108" s="397" t="str">
        <f t="shared" si="4"/>
        <v>是</v>
      </c>
      <c r="G108" s="398" t="str">
        <f t="shared" si="5"/>
        <v>项</v>
      </c>
    </row>
    <row r="109" ht="36" customHeight="1" spans="1:7">
      <c r="A109" s="395" t="s">
        <v>304</v>
      </c>
      <c r="B109" s="271" t="s">
        <v>305</v>
      </c>
      <c r="C109" s="272">
        <v>591</v>
      </c>
      <c r="D109" s="272">
        <v>636</v>
      </c>
      <c r="E109" s="396">
        <f>(D109-C109)/C109</f>
        <v>0.076</v>
      </c>
      <c r="F109" s="397" t="str">
        <f t="shared" si="4"/>
        <v>是</v>
      </c>
      <c r="G109" s="398" t="str">
        <f t="shared" si="5"/>
        <v>款</v>
      </c>
    </row>
    <row r="110" ht="36" customHeight="1" spans="1:7">
      <c r="A110" s="399" t="s">
        <v>306</v>
      </c>
      <c r="B110" s="276" t="s">
        <v>139</v>
      </c>
      <c r="C110" s="280">
        <v>332</v>
      </c>
      <c r="D110" s="280">
        <v>353</v>
      </c>
      <c r="E110" s="400">
        <f>(D110-C110)/C110</f>
        <v>0.063</v>
      </c>
      <c r="F110" s="397" t="str">
        <f t="shared" si="4"/>
        <v>是</v>
      </c>
      <c r="G110" s="398" t="str">
        <f t="shared" si="5"/>
        <v>项</v>
      </c>
    </row>
    <row r="111" ht="36" customHeight="1" spans="1:7">
      <c r="A111" s="399" t="s">
        <v>307</v>
      </c>
      <c r="B111" s="276" t="s">
        <v>141</v>
      </c>
      <c r="C111" s="280">
        <v>9</v>
      </c>
      <c r="D111" s="280">
        <v>3</v>
      </c>
      <c r="E111" s="400">
        <f>(D111-C111)/C111</f>
        <v>-0.667</v>
      </c>
      <c r="F111" s="397" t="str">
        <f t="shared" si="4"/>
        <v>是</v>
      </c>
      <c r="G111" s="398" t="str">
        <f t="shared" si="5"/>
        <v>项</v>
      </c>
    </row>
    <row r="112" ht="36" customHeight="1" spans="1:8">
      <c r="A112" s="399" t="s">
        <v>308</v>
      </c>
      <c r="B112" s="276" t="s">
        <v>143</v>
      </c>
      <c r="C112" s="280"/>
      <c r="D112" s="280"/>
      <c r="E112" s="400"/>
      <c r="F112" s="397" t="str">
        <f t="shared" si="4"/>
        <v>否</v>
      </c>
      <c r="G112" s="398" t="str">
        <f t="shared" si="5"/>
        <v>项</v>
      </c>
      <c r="H112" s="117">
        <v>289</v>
      </c>
    </row>
    <row r="113" ht="36" customHeight="1" spans="1:8">
      <c r="A113" s="399" t="s">
        <v>309</v>
      </c>
      <c r="B113" s="276" t="s">
        <v>310</v>
      </c>
      <c r="C113" s="280"/>
      <c r="D113" s="280">
        <v>0</v>
      </c>
      <c r="E113" s="400"/>
      <c r="F113" s="397" t="str">
        <f t="shared" si="4"/>
        <v>否</v>
      </c>
      <c r="G113" s="398" t="str">
        <f t="shared" si="5"/>
        <v>项</v>
      </c>
      <c r="H113" s="117">
        <v>74</v>
      </c>
    </row>
    <row r="114" ht="36" customHeight="1" spans="1:8">
      <c r="A114" s="399" t="s">
        <v>311</v>
      </c>
      <c r="B114" s="276" t="s">
        <v>312</v>
      </c>
      <c r="C114" s="280"/>
      <c r="D114" s="280">
        <v>0</v>
      </c>
      <c r="E114" s="400"/>
      <c r="F114" s="397" t="str">
        <f t="shared" si="4"/>
        <v>否</v>
      </c>
      <c r="G114" s="398" t="str">
        <f t="shared" si="5"/>
        <v>项</v>
      </c>
      <c r="H114" s="117">
        <v>53</v>
      </c>
    </row>
    <row r="115" ht="36" customHeight="1" spans="1:8">
      <c r="A115" s="399" t="s">
        <v>313</v>
      </c>
      <c r="B115" s="276" t="s">
        <v>314</v>
      </c>
      <c r="C115" s="280"/>
      <c r="D115" s="280">
        <v>0</v>
      </c>
      <c r="E115" s="400"/>
      <c r="F115" s="397" t="str">
        <f t="shared" si="4"/>
        <v>否</v>
      </c>
      <c r="G115" s="398" t="str">
        <f t="shared" si="5"/>
        <v>项</v>
      </c>
      <c r="H115" s="117">
        <v>53</v>
      </c>
    </row>
    <row r="116" ht="36" customHeight="1" spans="1:8">
      <c r="A116" s="399" t="s">
        <v>315</v>
      </c>
      <c r="B116" s="276" t="s">
        <v>316</v>
      </c>
      <c r="C116" s="280"/>
      <c r="D116" s="280">
        <v>0</v>
      </c>
      <c r="E116" s="400"/>
      <c r="F116" s="397" t="str">
        <f t="shared" si="4"/>
        <v>否</v>
      </c>
      <c r="G116" s="398" t="str">
        <f t="shared" si="5"/>
        <v>项</v>
      </c>
      <c r="H116" s="117">
        <v>70647</v>
      </c>
    </row>
    <row r="117" ht="36" customHeight="1" spans="1:7">
      <c r="A117" s="399" t="s">
        <v>317</v>
      </c>
      <c r="B117" s="276" t="s">
        <v>318</v>
      </c>
      <c r="C117" s="280">
        <v>2</v>
      </c>
      <c r="D117" s="280">
        <v>1</v>
      </c>
      <c r="E117" s="400">
        <f>(D117-C117)/C117</f>
        <v>-0.5</v>
      </c>
      <c r="F117" s="397" t="str">
        <f t="shared" si="4"/>
        <v>是</v>
      </c>
      <c r="G117" s="398" t="str">
        <f t="shared" si="5"/>
        <v>项</v>
      </c>
    </row>
    <row r="118" ht="36" customHeight="1" spans="1:7">
      <c r="A118" s="399" t="s">
        <v>319</v>
      </c>
      <c r="B118" s="276" t="s">
        <v>157</v>
      </c>
      <c r="C118" s="280">
        <v>248</v>
      </c>
      <c r="D118" s="280">
        <v>279</v>
      </c>
      <c r="E118" s="400">
        <f>(D118-C118)/C118</f>
        <v>0.125</v>
      </c>
      <c r="F118" s="397" t="str">
        <f t="shared" si="4"/>
        <v>是</v>
      </c>
      <c r="G118" s="398" t="str">
        <f t="shared" si="5"/>
        <v>项</v>
      </c>
    </row>
    <row r="119" ht="36" customHeight="1" spans="1:8">
      <c r="A119" s="399" t="s">
        <v>320</v>
      </c>
      <c r="B119" s="276" t="s">
        <v>321</v>
      </c>
      <c r="C119" s="280"/>
      <c r="D119" s="280">
        <v>0</v>
      </c>
      <c r="E119" s="400"/>
      <c r="F119" s="397" t="str">
        <f t="shared" si="4"/>
        <v>否</v>
      </c>
      <c r="G119" s="398" t="str">
        <f t="shared" si="5"/>
        <v>项</v>
      </c>
      <c r="H119" s="117">
        <v>531</v>
      </c>
    </row>
    <row r="120" ht="36" customHeight="1" spans="1:8">
      <c r="A120" s="395" t="s">
        <v>322</v>
      </c>
      <c r="B120" s="271" t="s">
        <v>323</v>
      </c>
      <c r="C120" s="272"/>
      <c r="D120" s="272"/>
      <c r="E120" s="400"/>
      <c r="F120" s="397" t="str">
        <f t="shared" si="4"/>
        <v>否</v>
      </c>
      <c r="G120" s="398" t="str">
        <f t="shared" si="5"/>
        <v>款</v>
      </c>
      <c r="H120" s="117">
        <v>67624</v>
      </c>
    </row>
    <row r="121" ht="36" customHeight="1" spans="1:8">
      <c r="A121" s="399" t="s">
        <v>324</v>
      </c>
      <c r="B121" s="276" t="s">
        <v>139</v>
      </c>
      <c r="C121" s="280"/>
      <c r="D121" s="280">
        <v>0</v>
      </c>
      <c r="E121" s="400"/>
      <c r="F121" s="397" t="str">
        <f t="shared" si="4"/>
        <v>否</v>
      </c>
      <c r="G121" s="398" t="str">
        <f t="shared" si="5"/>
        <v>项</v>
      </c>
      <c r="H121" s="117">
        <v>2153</v>
      </c>
    </row>
    <row r="122" ht="36" customHeight="1" spans="1:8">
      <c r="A122" s="399" t="s">
        <v>325</v>
      </c>
      <c r="B122" s="276" t="s">
        <v>141</v>
      </c>
      <c r="C122" s="280"/>
      <c r="D122" s="280"/>
      <c r="E122" s="400"/>
      <c r="F122" s="397" t="str">
        <f t="shared" si="4"/>
        <v>否</v>
      </c>
      <c r="G122" s="398" t="str">
        <f t="shared" si="5"/>
        <v>项</v>
      </c>
      <c r="H122" s="117">
        <v>31453</v>
      </c>
    </row>
    <row r="123" ht="36" customHeight="1" spans="1:8">
      <c r="A123" s="399" t="s">
        <v>326</v>
      </c>
      <c r="B123" s="276" t="s">
        <v>143</v>
      </c>
      <c r="C123" s="280"/>
      <c r="D123" s="280">
        <v>0</v>
      </c>
      <c r="E123" s="400"/>
      <c r="F123" s="397" t="str">
        <f t="shared" si="4"/>
        <v>否</v>
      </c>
      <c r="G123" s="398" t="str">
        <f t="shared" si="5"/>
        <v>项</v>
      </c>
      <c r="H123" s="117">
        <v>15563</v>
      </c>
    </row>
    <row r="124" ht="36" customHeight="1" spans="1:8">
      <c r="A124" s="399" t="s">
        <v>327</v>
      </c>
      <c r="B124" s="276" t="s">
        <v>328</v>
      </c>
      <c r="C124" s="280"/>
      <c r="D124" s="280">
        <v>0</v>
      </c>
      <c r="E124" s="400"/>
      <c r="F124" s="397" t="str">
        <f t="shared" si="4"/>
        <v>否</v>
      </c>
      <c r="G124" s="398" t="str">
        <f t="shared" si="5"/>
        <v>项</v>
      </c>
      <c r="H124" s="117">
        <v>18189</v>
      </c>
    </row>
    <row r="125" ht="36" customHeight="1" spans="1:8">
      <c r="A125" s="399" t="s">
        <v>329</v>
      </c>
      <c r="B125" s="276" t="s">
        <v>330</v>
      </c>
      <c r="C125" s="280"/>
      <c r="D125" s="280"/>
      <c r="E125" s="400"/>
      <c r="F125" s="397" t="str">
        <f t="shared" si="4"/>
        <v>否</v>
      </c>
      <c r="G125" s="398" t="str">
        <f t="shared" si="5"/>
        <v>项</v>
      </c>
      <c r="H125" s="117">
        <v>35</v>
      </c>
    </row>
    <row r="126" ht="36" customHeight="1" spans="1:8">
      <c r="A126" s="399" t="s">
        <v>331</v>
      </c>
      <c r="B126" s="276" t="s">
        <v>332</v>
      </c>
      <c r="C126" s="280"/>
      <c r="D126" s="280">
        <v>0</v>
      </c>
      <c r="E126" s="400"/>
      <c r="F126" s="397" t="str">
        <f t="shared" ref="F126:F179" si="6">IF(LEN(A126)=3,"是",IF(B126&lt;&gt;"",IF(SUM(C126:D126)&lt;&gt;0,"是","否"),"是"))</f>
        <v>否</v>
      </c>
      <c r="G126" s="398" t="str">
        <f t="shared" ref="G126:G179" si="7">IF(LEN(A126)=3,"类",IF(LEN(A126)=5,"款","项"))</f>
        <v>项</v>
      </c>
      <c r="H126" s="117">
        <v>231</v>
      </c>
    </row>
    <row r="127" ht="36" customHeight="1" spans="1:8">
      <c r="A127" s="399" t="s">
        <v>333</v>
      </c>
      <c r="B127" s="276" t="s">
        <v>334</v>
      </c>
      <c r="C127" s="280"/>
      <c r="D127" s="280">
        <v>0</v>
      </c>
      <c r="E127" s="400"/>
      <c r="F127" s="397" t="str">
        <f t="shared" si="6"/>
        <v>否</v>
      </c>
      <c r="G127" s="398" t="str">
        <f t="shared" si="7"/>
        <v>项</v>
      </c>
      <c r="H127" s="117">
        <v>1248</v>
      </c>
    </row>
    <row r="128" ht="36" customHeight="1" spans="1:8">
      <c r="A128" s="399" t="s">
        <v>335</v>
      </c>
      <c r="B128" s="276" t="s">
        <v>336</v>
      </c>
      <c r="C128" s="280"/>
      <c r="D128" s="280">
        <v>0</v>
      </c>
      <c r="E128" s="400"/>
      <c r="F128" s="397" t="str">
        <f t="shared" si="6"/>
        <v>否</v>
      </c>
      <c r="G128" s="398" t="str">
        <f t="shared" si="7"/>
        <v>项</v>
      </c>
      <c r="H128" s="117">
        <v>1248</v>
      </c>
    </row>
    <row r="129" ht="36" customHeight="1" spans="1:8">
      <c r="A129" s="399" t="s">
        <v>337</v>
      </c>
      <c r="B129" s="276" t="s">
        <v>338</v>
      </c>
      <c r="C129" s="280"/>
      <c r="D129" s="280">
        <v>0</v>
      </c>
      <c r="E129" s="400"/>
      <c r="F129" s="397" t="str">
        <f t="shared" si="6"/>
        <v>否</v>
      </c>
      <c r="G129" s="398" t="str">
        <f t="shared" si="7"/>
        <v>项</v>
      </c>
      <c r="H129" s="117">
        <v>476</v>
      </c>
    </row>
    <row r="130" ht="36" customHeight="1" spans="1:8">
      <c r="A130" s="399" t="s">
        <v>339</v>
      </c>
      <c r="B130" s="276" t="s">
        <v>157</v>
      </c>
      <c r="C130" s="280"/>
      <c r="D130" s="280">
        <v>0</v>
      </c>
      <c r="E130" s="400"/>
      <c r="F130" s="397" t="str">
        <f t="shared" si="6"/>
        <v>否</v>
      </c>
      <c r="G130" s="398" t="str">
        <f t="shared" si="7"/>
        <v>项</v>
      </c>
      <c r="H130" s="117">
        <v>476</v>
      </c>
    </row>
    <row r="131" ht="36" customHeight="1" spans="1:8">
      <c r="A131" s="399" t="s">
        <v>340</v>
      </c>
      <c r="B131" s="276" t="s">
        <v>341</v>
      </c>
      <c r="C131" s="280"/>
      <c r="D131" s="280"/>
      <c r="E131" s="400"/>
      <c r="F131" s="397" t="str">
        <f t="shared" si="6"/>
        <v>否</v>
      </c>
      <c r="G131" s="398" t="str">
        <f t="shared" si="7"/>
        <v>项</v>
      </c>
      <c r="H131" s="117">
        <v>399</v>
      </c>
    </row>
    <row r="132" ht="36" customHeight="1" spans="1:7">
      <c r="A132" s="395" t="s">
        <v>342</v>
      </c>
      <c r="B132" s="271" t="s">
        <v>343</v>
      </c>
      <c r="C132" s="272">
        <v>46</v>
      </c>
      <c r="D132" s="272">
        <v>201</v>
      </c>
      <c r="E132" s="396">
        <f>(D132-C132)/C132</f>
        <v>3.37</v>
      </c>
      <c r="F132" s="397" t="str">
        <f t="shared" si="6"/>
        <v>是</v>
      </c>
      <c r="G132" s="398" t="str">
        <f t="shared" si="7"/>
        <v>款</v>
      </c>
    </row>
    <row r="133" ht="36" customHeight="1" spans="1:7">
      <c r="A133" s="399" t="s">
        <v>344</v>
      </c>
      <c r="B133" s="276" t="s">
        <v>139</v>
      </c>
      <c r="C133" s="280">
        <v>1</v>
      </c>
      <c r="D133" s="280">
        <v>1</v>
      </c>
      <c r="E133" s="400">
        <f>(D133-C133)/C133</f>
        <v>0</v>
      </c>
      <c r="F133" s="397" t="str">
        <f t="shared" si="6"/>
        <v>是</v>
      </c>
      <c r="G133" s="398" t="str">
        <f t="shared" si="7"/>
        <v>项</v>
      </c>
    </row>
    <row r="134" ht="36" customHeight="1" spans="1:8">
      <c r="A134" s="399" t="s">
        <v>345</v>
      </c>
      <c r="B134" s="276" t="s">
        <v>141</v>
      </c>
      <c r="C134" s="280"/>
      <c r="D134" s="280">
        <v>0</v>
      </c>
      <c r="E134" s="400"/>
      <c r="F134" s="397" t="str">
        <f t="shared" si="6"/>
        <v>否</v>
      </c>
      <c r="G134" s="398" t="str">
        <f t="shared" si="7"/>
        <v>项</v>
      </c>
      <c r="H134" s="117">
        <v>120</v>
      </c>
    </row>
    <row r="135" ht="36" customHeight="1" spans="1:8">
      <c r="A135" s="399" t="s">
        <v>346</v>
      </c>
      <c r="B135" s="276" t="s">
        <v>143</v>
      </c>
      <c r="C135" s="280"/>
      <c r="D135" s="280"/>
      <c r="E135" s="400"/>
      <c r="F135" s="397" t="str">
        <f t="shared" si="6"/>
        <v>否</v>
      </c>
      <c r="G135" s="398" t="str">
        <f t="shared" si="7"/>
        <v>项</v>
      </c>
      <c r="H135" s="117">
        <v>100</v>
      </c>
    </row>
    <row r="136" ht="36" customHeight="1" spans="1:8">
      <c r="A136" s="399" t="s">
        <v>347</v>
      </c>
      <c r="B136" s="276" t="s">
        <v>348</v>
      </c>
      <c r="C136" s="280"/>
      <c r="D136" s="280">
        <v>200</v>
      </c>
      <c r="E136" s="400"/>
      <c r="F136" s="397" t="str">
        <f t="shared" si="6"/>
        <v>是</v>
      </c>
      <c r="G136" s="398" t="str">
        <f t="shared" si="7"/>
        <v>项</v>
      </c>
      <c r="H136" s="117">
        <v>20</v>
      </c>
    </row>
    <row r="137" ht="36" customHeight="1" spans="1:8">
      <c r="A137" s="399" t="s">
        <v>349</v>
      </c>
      <c r="B137" s="276" t="s">
        <v>157</v>
      </c>
      <c r="C137" s="280"/>
      <c r="D137" s="280"/>
      <c r="E137" s="400"/>
      <c r="F137" s="397" t="str">
        <f t="shared" si="6"/>
        <v>否</v>
      </c>
      <c r="G137" s="398" t="str">
        <f t="shared" si="7"/>
        <v>项</v>
      </c>
      <c r="H137" s="117">
        <v>464</v>
      </c>
    </row>
    <row r="138" ht="36" customHeight="1" spans="1:7">
      <c r="A138" s="399" t="s">
        <v>350</v>
      </c>
      <c r="B138" s="276" t="s">
        <v>351</v>
      </c>
      <c r="C138" s="280">
        <v>45</v>
      </c>
      <c r="D138" s="280"/>
      <c r="E138" s="396">
        <f>(D138-C138)/C138</f>
        <v>-1</v>
      </c>
      <c r="F138" s="397" t="str">
        <f t="shared" si="6"/>
        <v>是</v>
      </c>
      <c r="G138" s="398" t="str">
        <f t="shared" si="7"/>
        <v>项</v>
      </c>
    </row>
    <row r="139" ht="36" customHeight="1" spans="1:8">
      <c r="A139" s="395" t="s">
        <v>352</v>
      </c>
      <c r="B139" s="271" t="s">
        <v>353</v>
      </c>
      <c r="C139" s="272"/>
      <c r="D139" s="272"/>
      <c r="E139" s="400"/>
      <c r="F139" s="397" t="str">
        <f t="shared" si="6"/>
        <v>否</v>
      </c>
      <c r="G139" s="398" t="str">
        <f t="shared" si="7"/>
        <v>款</v>
      </c>
      <c r="H139" s="117">
        <v>74</v>
      </c>
    </row>
    <row r="140" ht="36" customHeight="1" spans="1:8">
      <c r="A140" s="399" t="s">
        <v>354</v>
      </c>
      <c r="B140" s="276" t="s">
        <v>139</v>
      </c>
      <c r="C140" s="280"/>
      <c r="D140" s="280"/>
      <c r="E140" s="400"/>
      <c r="F140" s="397" t="str">
        <f t="shared" si="6"/>
        <v>否</v>
      </c>
      <c r="G140" s="398" t="str">
        <f t="shared" si="7"/>
        <v>项</v>
      </c>
      <c r="H140" s="117">
        <v>66</v>
      </c>
    </row>
    <row r="141" ht="36" customHeight="1" spans="1:8">
      <c r="A141" s="399" t="s">
        <v>355</v>
      </c>
      <c r="B141" s="276" t="s">
        <v>141</v>
      </c>
      <c r="C141" s="280"/>
      <c r="D141" s="280">
        <v>0</v>
      </c>
      <c r="E141" s="400"/>
      <c r="F141" s="397" t="str">
        <f t="shared" si="6"/>
        <v>否</v>
      </c>
      <c r="G141" s="398" t="str">
        <f t="shared" si="7"/>
        <v>项</v>
      </c>
      <c r="H141" s="117">
        <v>14</v>
      </c>
    </row>
    <row r="142" ht="36" customHeight="1" spans="1:8">
      <c r="A142" s="399" t="s">
        <v>356</v>
      </c>
      <c r="B142" s="276" t="s">
        <v>143</v>
      </c>
      <c r="C142" s="280"/>
      <c r="D142" s="280"/>
      <c r="E142" s="400"/>
      <c r="F142" s="397" t="str">
        <f t="shared" si="6"/>
        <v>否</v>
      </c>
      <c r="G142" s="398" t="str">
        <f t="shared" si="7"/>
        <v>项</v>
      </c>
      <c r="H142" s="117">
        <v>52</v>
      </c>
    </row>
    <row r="143" ht="36" customHeight="1" spans="1:8">
      <c r="A143" s="399" t="s">
        <v>357</v>
      </c>
      <c r="B143" s="276" t="s">
        <v>358</v>
      </c>
      <c r="C143" s="280"/>
      <c r="D143" s="280">
        <v>0</v>
      </c>
      <c r="E143" s="400"/>
      <c r="F143" s="397" t="str">
        <f t="shared" si="6"/>
        <v>否</v>
      </c>
      <c r="G143" s="398" t="str">
        <f t="shared" si="7"/>
        <v>项</v>
      </c>
      <c r="H143" s="117">
        <v>324</v>
      </c>
    </row>
    <row r="144" ht="36" customHeight="1" spans="1:8">
      <c r="A144" s="399" t="s">
        <v>359</v>
      </c>
      <c r="B144" s="276" t="s">
        <v>360</v>
      </c>
      <c r="C144" s="280"/>
      <c r="D144" s="280"/>
      <c r="E144" s="400"/>
      <c r="F144" s="397" t="str">
        <f t="shared" si="6"/>
        <v>否</v>
      </c>
      <c r="G144" s="398" t="str">
        <f t="shared" si="7"/>
        <v>项</v>
      </c>
      <c r="H144" s="117">
        <v>185</v>
      </c>
    </row>
    <row r="145" ht="36" customHeight="1" spans="1:8">
      <c r="A145" s="399" t="s">
        <v>361</v>
      </c>
      <c r="B145" s="276" t="s">
        <v>157</v>
      </c>
      <c r="C145" s="280"/>
      <c r="D145" s="280"/>
      <c r="E145" s="400"/>
      <c r="F145" s="397" t="str">
        <f t="shared" si="6"/>
        <v>否</v>
      </c>
      <c r="G145" s="398" t="str">
        <f t="shared" si="7"/>
        <v>项</v>
      </c>
      <c r="H145" s="117">
        <v>134</v>
      </c>
    </row>
    <row r="146" ht="36" customHeight="1" spans="1:8">
      <c r="A146" s="399" t="s">
        <v>362</v>
      </c>
      <c r="B146" s="276" t="s">
        <v>363</v>
      </c>
      <c r="C146" s="280"/>
      <c r="D146" s="280">
        <v>0</v>
      </c>
      <c r="E146" s="400"/>
      <c r="F146" s="397" t="str">
        <f t="shared" si="6"/>
        <v>否</v>
      </c>
      <c r="G146" s="398" t="str">
        <f t="shared" si="7"/>
        <v>项</v>
      </c>
      <c r="H146" s="117">
        <v>5</v>
      </c>
    </row>
    <row r="147" ht="36" customHeight="1" spans="1:7">
      <c r="A147" s="395" t="s">
        <v>364</v>
      </c>
      <c r="B147" s="271" t="s">
        <v>365</v>
      </c>
      <c r="C147" s="272">
        <v>82</v>
      </c>
      <c r="D147" s="272"/>
      <c r="E147" s="396">
        <f>(D147-C147)/C147</f>
        <v>-1</v>
      </c>
      <c r="F147" s="397" t="str">
        <f t="shared" si="6"/>
        <v>是</v>
      </c>
      <c r="G147" s="398" t="str">
        <f t="shared" si="7"/>
        <v>款</v>
      </c>
    </row>
    <row r="148" ht="36" customHeight="1" spans="1:8">
      <c r="A148" s="399" t="s">
        <v>366</v>
      </c>
      <c r="B148" s="276" t="s">
        <v>139</v>
      </c>
      <c r="C148" s="280"/>
      <c r="D148" s="280">
        <v>0</v>
      </c>
      <c r="E148" s="400"/>
      <c r="F148" s="397" t="str">
        <f t="shared" si="6"/>
        <v>否</v>
      </c>
      <c r="G148" s="398" t="str">
        <f t="shared" si="7"/>
        <v>项</v>
      </c>
      <c r="H148" s="117">
        <v>917</v>
      </c>
    </row>
    <row r="149" ht="36" customHeight="1" spans="1:8">
      <c r="A149" s="399" t="s">
        <v>367</v>
      </c>
      <c r="B149" s="276" t="s">
        <v>141</v>
      </c>
      <c r="C149" s="280"/>
      <c r="D149" s="280">
        <v>0</v>
      </c>
      <c r="E149" s="400"/>
      <c r="F149" s="397" t="str">
        <f t="shared" si="6"/>
        <v>否</v>
      </c>
      <c r="G149" s="398" t="str">
        <f t="shared" si="7"/>
        <v>项</v>
      </c>
      <c r="H149" s="117">
        <v>206</v>
      </c>
    </row>
    <row r="150" ht="36" customHeight="1" spans="1:8">
      <c r="A150" s="399" t="s">
        <v>368</v>
      </c>
      <c r="B150" s="276" t="s">
        <v>143</v>
      </c>
      <c r="C150" s="280"/>
      <c r="D150" s="280">
        <v>0</v>
      </c>
      <c r="E150" s="400"/>
      <c r="F150" s="397" t="str">
        <f t="shared" si="6"/>
        <v>否</v>
      </c>
      <c r="G150" s="398" t="str">
        <f t="shared" si="7"/>
        <v>项</v>
      </c>
      <c r="H150" s="117">
        <v>2</v>
      </c>
    </row>
    <row r="151" ht="36" customHeight="1" spans="1:7">
      <c r="A151" s="399" t="s">
        <v>369</v>
      </c>
      <c r="B151" s="276" t="s">
        <v>370</v>
      </c>
      <c r="C151" s="280">
        <v>82</v>
      </c>
      <c r="D151" s="280">
        <v>97</v>
      </c>
      <c r="E151" s="400">
        <f>(D151-C151)/C151</f>
        <v>0.183</v>
      </c>
      <c r="F151" s="397" t="str">
        <f t="shared" si="6"/>
        <v>是</v>
      </c>
      <c r="G151" s="398" t="str">
        <f t="shared" si="7"/>
        <v>项</v>
      </c>
    </row>
    <row r="152" ht="36" customHeight="1" spans="1:8">
      <c r="A152" s="399" t="s">
        <v>371</v>
      </c>
      <c r="B152" s="276" t="s">
        <v>372</v>
      </c>
      <c r="C152" s="280"/>
      <c r="D152" s="280">
        <v>8</v>
      </c>
      <c r="E152" s="400"/>
      <c r="F152" s="397" t="str">
        <f t="shared" si="6"/>
        <v>是</v>
      </c>
      <c r="G152" s="398" t="str">
        <f t="shared" si="7"/>
        <v>项</v>
      </c>
      <c r="H152" s="117">
        <v>90</v>
      </c>
    </row>
    <row r="153" ht="36" customHeight="1" spans="1:7">
      <c r="A153" s="395" t="s">
        <v>373</v>
      </c>
      <c r="B153" s="271" t="s">
        <v>374</v>
      </c>
      <c r="C153" s="272">
        <v>124</v>
      </c>
      <c r="D153" s="272">
        <v>107</v>
      </c>
      <c r="E153" s="396">
        <f>(D153-C153)/C153</f>
        <v>-0.137</v>
      </c>
      <c r="F153" s="397" t="str">
        <f t="shared" si="6"/>
        <v>是</v>
      </c>
      <c r="G153" s="398" t="str">
        <f t="shared" si="7"/>
        <v>款</v>
      </c>
    </row>
    <row r="154" ht="36" customHeight="1" spans="1:7">
      <c r="A154" s="399" t="s">
        <v>375</v>
      </c>
      <c r="B154" s="276" t="s">
        <v>139</v>
      </c>
      <c r="C154" s="280">
        <v>121</v>
      </c>
      <c r="D154" s="280">
        <v>106</v>
      </c>
      <c r="E154" s="400">
        <f>(D154-C154)/C154</f>
        <v>-0.124</v>
      </c>
      <c r="F154" s="397" t="str">
        <f t="shared" si="6"/>
        <v>是</v>
      </c>
      <c r="G154" s="398" t="str">
        <f t="shared" si="7"/>
        <v>项</v>
      </c>
    </row>
    <row r="155" ht="36" customHeight="1" spans="1:7">
      <c r="A155" s="399" t="s">
        <v>376</v>
      </c>
      <c r="B155" s="276" t="s">
        <v>141</v>
      </c>
      <c r="C155" s="280">
        <v>1</v>
      </c>
      <c r="D155" s="280">
        <v>1</v>
      </c>
      <c r="E155" s="400">
        <f>(D155-C155)/C155</f>
        <v>0</v>
      </c>
      <c r="F155" s="397" t="str">
        <f t="shared" si="6"/>
        <v>是</v>
      </c>
      <c r="G155" s="398" t="str">
        <f t="shared" si="7"/>
        <v>项</v>
      </c>
    </row>
    <row r="156" ht="36" customHeight="1" spans="1:8">
      <c r="A156" s="399" t="s">
        <v>377</v>
      </c>
      <c r="B156" s="276" t="s">
        <v>143</v>
      </c>
      <c r="C156" s="280"/>
      <c r="D156" s="280">
        <v>0</v>
      </c>
      <c r="E156" s="400"/>
      <c r="F156" s="397" t="str">
        <f t="shared" si="6"/>
        <v>否</v>
      </c>
      <c r="G156" s="398" t="str">
        <f t="shared" si="7"/>
        <v>项</v>
      </c>
      <c r="H156" s="117">
        <v>118</v>
      </c>
    </row>
    <row r="157" ht="36" customHeight="1" spans="1:8">
      <c r="A157" s="399" t="s">
        <v>378</v>
      </c>
      <c r="B157" s="276" t="s">
        <v>170</v>
      </c>
      <c r="C157" s="280"/>
      <c r="D157" s="280"/>
      <c r="E157" s="400"/>
      <c r="F157" s="397" t="str">
        <f t="shared" si="6"/>
        <v>否</v>
      </c>
      <c r="G157" s="398" t="str">
        <f t="shared" si="7"/>
        <v>项</v>
      </c>
      <c r="H157" s="117">
        <v>74</v>
      </c>
    </row>
    <row r="158" ht="36" customHeight="1" spans="1:8">
      <c r="A158" s="399" t="s">
        <v>379</v>
      </c>
      <c r="B158" s="276" t="s">
        <v>157</v>
      </c>
      <c r="C158" s="280"/>
      <c r="D158" s="280">
        <v>0</v>
      </c>
      <c r="E158" s="400"/>
      <c r="F158" s="397" t="str">
        <f t="shared" si="6"/>
        <v>否</v>
      </c>
      <c r="G158" s="398" t="str">
        <f t="shared" si="7"/>
        <v>项</v>
      </c>
      <c r="H158" s="117">
        <v>2</v>
      </c>
    </row>
    <row r="159" ht="36" customHeight="1" spans="1:7">
      <c r="A159" s="399" t="s">
        <v>380</v>
      </c>
      <c r="B159" s="276" t="s">
        <v>381</v>
      </c>
      <c r="C159" s="280">
        <v>2</v>
      </c>
      <c r="D159" s="280"/>
      <c r="E159" s="400">
        <f>(D159-C159)/C159</f>
        <v>-1</v>
      </c>
      <c r="F159" s="397" t="str">
        <f t="shared" si="6"/>
        <v>是</v>
      </c>
      <c r="G159" s="398" t="str">
        <f t="shared" si="7"/>
        <v>项</v>
      </c>
    </row>
    <row r="160" ht="36" customHeight="1" spans="1:7">
      <c r="A160" s="395" t="s">
        <v>382</v>
      </c>
      <c r="B160" s="271" t="s">
        <v>383</v>
      </c>
      <c r="C160" s="272">
        <v>611</v>
      </c>
      <c r="D160" s="272">
        <v>473</v>
      </c>
      <c r="E160" s="396">
        <f>(D160-C160)/C160</f>
        <v>-0.226</v>
      </c>
      <c r="F160" s="397" t="str">
        <f t="shared" si="6"/>
        <v>是</v>
      </c>
      <c r="G160" s="398" t="str">
        <f t="shared" si="7"/>
        <v>款</v>
      </c>
    </row>
    <row r="161" ht="36" customHeight="1" spans="1:7">
      <c r="A161" s="399" t="s">
        <v>384</v>
      </c>
      <c r="B161" s="276" t="s">
        <v>139</v>
      </c>
      <c r="C161" s="280">
        <v>323</v>
      </c>
      <c r="D161" s="280">
        <v>296</v>
      </c>
      <c r="E161" s="400">
        <f>(D161-C161)/C161</f>
        <v>-0.084</v>
      </c>
      <c r="F161" s="397" t="str">
        <f t="shared" si="6"/>
        <v>是</v>
      </c>
      <c r="G161" s="398" t="str">
        <f t="shared" si="7"/>
        <v>项</v>
      </c>
    </row>
    <row r="162" ht="36" customHeight="1" spans="1:7">
      <c r="A162" s="399" t="s">
        <v>385</v>
      </c>
      <c r="B162" s="276" t="s">
        <v>141</v>
      </c>
      <c r="C162" s="280">
        <v>213</v>
      </c>
      <c r="D162" s="280">
        <v>130</v>
      </c>
      <c r="E162" s="400">
        <f>(D162-C162)/C162</f>
        <v>-0.39</v>
      </c>
      <c r="F162" s="397" t="str">
        <f t="shared" si="6"/>
        <v>是</v>
      </c>
      <c r="G162" s="398" t="str">
        <f t="shared" si="7"/>
        <v>项</v>
      </c>
    </row>
    <row r="163" ht="36" customHeight="1" spans="1:8">
      <c r="A163" s="399" t="s">
        <v>386</v>
      </c>
      <c r="B163" s="276" t="s">
        <v>143</v>
      </c>
      <c r="C163" s="280"/>
      <c r="D163" s="280"/>
      <c r="E163" s="400"/>
      <c r="F163" s="397" t="str">
        <f t="shared" si="6"/>
        <v>否</v>
      </c>
      <c r="G163" s="398" t="str">
        <f t="shared" si="7"/>
        <v>项</v>
      </c>
      <c r="H163" s="117">
        <v>232</v>
      </c>
    </row>
    <row r="164" ht="36" customHeight="1" spans="1:8">
      <c r="A164" s="399">
        <v>2012906</v>
      </c>
      <c r="B164" s="276" t="s">
        <v>387</v>
      </c>
      <c r="C164" s="280"/>
      <c r="D164" s="280">
        <v>0</v>
      </c>
      <c r="E164" s="400"/>
      <c r="F164" s="397" t="str">
        <f t="shared" si="6"/>
        <v>否</v>
      </c>
      <c r="G164" s="398" t="str">
        <f t="shared" si="7"/>
        <v>项</v>
      </c>
      <c r="H164" s="117">
        <v>4</v>
      </c>
    </row>
    <row r="165" ht="36" customHeight="1" spans="1:8">
      <c r="A165" s="399" t="s">
        <v>388</v>
      </c>
      <c r="B165" s="276" t="s">
        <v>157</v>
      </c>
      <c r="C165" s="280"/>
      <c r="D165" s="280"/>
      <c r="E165" s="400"/>
      <c r="F165" s="397" t="str">
        <f t="shared" si="6"/>
        <v>否</v>
      </c>
      <c r="G165" s="398" t="str">
        <f t="shared" si="7"/>
        <v>项</v>
      </c>
      <c r="H165" s="117">
        <v>209</v>
      </c>
    </row>
    <row r="166" ht="36" customHeight="1" spans="1:7">
      <c r="A166" s="399" t="s">
        <v>389</v>
      </c>
      <c r="B166" s="276" t="s">
        <v>390</v>
      </c>
      <c r="C166" s="280">
        <v>75</v>
      </c>
      <c r="D166" s="280">
        <v>47</v>
      </c>
      <c r="E166" s="400">
        <f>(D166-C166)/C166</f>
        <v>-0.373</v>
      </c>
      <c r="F166" s="397" t="str">
        <f t="shared" si="6"/>
        <v>是</v>
      </c>
      <c r="G166" s="398" t="str">
        <f t="shared" si="7"/>
        <v>项</v>
      </c>
    </row>
    <row r="167" ht="36" customHeight="1" spans="1:7">
      <c r="A167" s="395" t="s">
        <v>391</v>
      </c>
      <c r="B167" s="271" t="s">
        <v>392</v>
      </c>
      <c r="C167" s="272">
        <v>1848</v>
      </c>
      <c r="D167" s="272">
        <v>1251</v>
      </c>
      <c r="E167" s="396">
        <f>(D167-C167)/C167</f>
        <v>-0.323</v>
      </c>
      <c r="F167" s="397" t="str">
        <f t="shared" si="6"/>
        <v>是</v>
      </c>
      <c r="G167" s="398" t="str">
        <f t="shared" si="7"/>
        <v>款</v>
      </c>
    </row>
    <row r="168" ht="36" customHeight="1" spans="1:7">
      <c r="A168" s="399" t="s">
        <v>393</v>
      </c>
      <c r="B168" s="276" t="s">
        <v>139</v>
      </c>
      <c r="C168" s="280">
        <v>1564</v>
      </c>
      <c r="D168" s="280">
        <v>985</v>
      </c>
      <c r="E168" s="400">
        <f>(D168-C168)/C168</f>
        <v>-0.37</v>
      </c>
      <c r="F168" s="397" t="str">
        <f t="shared" si="6"/>
        <v>是</v>
      </c>
      <c r="G168" s="398" t="str">
        <f t="shared" si="7"/>
        <v>项</v>
      </c>
    </row>
    <row r="169" ht="36" customHeight="1" spans="1:7">
      <c r="A169" s="399" t="s">
        <v>394</v>
      </c>
      <c r="B169" s="276" t="s">
        <v>141</v>
      </c>
      <c r="C169" s="280">
        <v>189</v>
      </c>
      <c r="D169" s="280">
        <v>181</v>
      </c>
      <c r="E169" s="400">
        <f>(D169-C169)/C169</f>
        <v>-0.042</v>
      </c>
      <c r="F169" s="397" t="str">
        <f t="shared" si="6"/>
        <v>是</v>
      </c>
      <c r="G169" s="398" t="str">
        <f t="shared" si="7"/>
        <v>项</v>
      </c>
    </row>
    <row r="170" ht="36" customHeight="1" spans="1:8">
      <c r="A170" s="399" t="s">
        <v>395</v>
      </c>
      <c r="B170" s="276" t="s">
        <v>143</v>
      </c>
      <c r="C170" s="280"/>
      <c r="D170" s="280"/>
      <c r="E170" s="400"/>
      <c r="F170" s="397" t="str">
        <f t="shared" si="6"/>
        <v>否</v>
      </c>
      <c r="G170" s="398" t="str">
        <f t="shared" si="7"/>
        <v>项</v>
      </c>
      <c r="H170" s="117">
        <v>483</v>
      </c>
    </row>
    <row r="171" ht="36" customHeight="1" spans="1:7">
      <c r="A171" s="399" t="s">
        <v>396</v>
      </c>
      <c r="B171" s="276" t="s">
        <v>397</v>
      </c>
      <c r="C171" s="280">
        <v>95</v>
      </c>
      <c r="D171" s="280">
        <v>85</v>
      </c>
      <c r="E171" s="400">
        <f>(D171-C171)/C171</f>
        <v>-0.105</v>
      </c>
      <c r="F171" s="397" t="str">
        <f t="shared" si="6"/>
        <v>是</v>
      </c>
      <c r="G171" s="398" t="str">
        <f t="shared" si="7"/>
        <v>项</v>
      </c>
    </row>
    <row r="172" ht="36" customHeight="1" spans="1:8">
      <c r="A172" s="399" t="s">
        <v>398</v>
      </c>
      <c r="B172" s="276" t="s">
        <v>157</v>
      </c>
      <c r="C172" s="280"/>
      <c r="D172" s="280"/>
      <c r="E172" s="400"/>
      <c r="F172" s="397" t="str">
        <f t="shared" si="6"/>
        <v>否</v>
      </c>
      <c r="G172" s="398" t="str">
        <f t="shared" si="7"/>
        <v>项</v>
      </c>
      <c r="H172" s="117">
        <v>1322</v>
      </c>
    </row>
    <row r="173" ht="36" customHeight="1" spans="1:8">
      <c r="A173" s="399" t="s">
        <v>399</v>
      </c>
      <c r="B173" s="276" t="s">
        <v>400</v>
      </c>
      <c r="C173" s="280"/>
      <c r="D173" s="280"/>
      <c r="E173" s="400"/>
      <c r="F173" s="397" t="str">
        <f t="shared" si="6"/>
        <v>否</v>
      </c>
      <c r="G173" s="398" t="str">
        <f t="shared" si="7"/>
        <v>项</v>
      </c>
      <c r="H173" s="117">
        <v>375</v>
      </c>
    </row>
    <row r="174" ht="36" customHeight="1" spans="1:7">
      <c r="A174" s="395" t="s">
        <v>401</v>
      </c>
      <c r="B174" s="271" t="s">
        <v>402</v>
      </c>
      <c r="C174" s="272">
        <v>826</v>
      </c>
      <c r="D174" s="272">
        <v>573</v>
      </c>
      <c r="E174" s="396">
        <f>(D174-C174)/C174</f>
        <v>-0.306</v>
      </c>
      <c r="F174" s="397" t="str">
        <f t="shared" si="6"/>
        <v>是</v>
      </c>
      <c r="G174" s="398" t="str">
        <f t="shared" si="7"/>
        <v>款</v>
      </c>
    </row>
    <row r="175" ht="36" customHeight="1" spans="1:7">
      <c r="A175" s="399" t="s">
        <v>403</v>
      </c>
      <c r="B175" s="276" t="s">
        <v>139</v>
      </c>
      <c r="C175" s="280">
        <v>502</v>
      </c>
      <c r="D175" s="280">
        <v>482</v>
      </c>
      <c r="E175" s="400">
        <f>(D175-C175)/C175</f>
        <v>-0.04</v>
      </c>
      <c r="F175" s="397" t="str">
        <f t="shared" si="6"/>
        <v>是</v>
      </c>
      <c r="G175" s="398" t="str">
        <f t="shared" si="7"/>
        <v>项</v>
      </c>
    </row>
    <row r="176" ht="36" customHeight="1" spans="1:7">
      <c r="A176" s="399" t="s">
        <v>404</v>
      </c>
      <c r="B176" s="276" t="s">
        <v>141</v>
      </c>
      <c r="C176" s="280">
        <v>116</v>
      </c>
      <c r="D176" s="280">
        <v>91</v>
      </c>
      <c r="E176" s="400">
        <f>(D176-C176)/C176</f>
        <v>-0.216</v>
      </c>
      <c r="F176" s="397" t="str">
        <f t="shared" si="6"/>
        <v>是</v>
      </c>
      <c r="G176" s="398" t="str">
        <f t="shared" si="7"/>
        <v>项</v>
      </c>
    </row>
    <row r="177" ht="36" customHeight="1" spans="1:8">
      <c r="A177" s="399" t="s">
        <v>405</v>
      </c>
      <c r="B177" s="276" t="s">
        <v>143</v>
      </c>
      <c r="C177" s="280"/>
      <c r="D177" s="280"/>
      <c r="E177" s="400"/>
      <c r="F177" s="397" t="str">
        <f t="shared" si="6"/>
        <v>否</v>
      </c>
      <c r="G177" s="398" t="str">
        <f t="shared" si="7"/>
        <v>项</v>
      </c>
      <c r="H177" s="117">
        <v>2042</v>
      </c>
    </row>
    <row r="178" ht="36" customHeight="1" spans="1:8">
      <c r="A178" s="399" t="s">
        <v>406</v>
      </c>
      <c r="B178" s="276" t="s">
        <v>407</v>
      </c>
      <c r="C178" s="280"/>
      <c r="D178" s="280">
        <v>0</v>
      </c>
      <c r="E178" s="400"/>
      <c r="F178" s="397" t="str">
        <f t="shared" si="6"/>
        <v>否</v>
      </c>
      <c r="G178" s="398" t="str">
        <f t="shared" si="7"/>
        <v>项</v>
      </c>
      <c r="H178" s="117">
        <v>2438</v>
      </c>
    </row>
    <row r="179" ht="36" customHeight="1" spans="1:8">
      <c r="A179" s="399" t="s">
        <v>408</v>
      </c>
      <c r="B179" s="276" t="s">
        <v>157</v>
      </c>
      <c r="C179" s="280"/>
      <c r="D179" s="280"/>
      <c r="E179" s="400"/>
      <c r="F179" s="397" t="str">
        <f t="shared" si="6"/>
        <v>否</v>
      </c>
      <c r="G179" s="398" t="str">
        <f t="shared" si="7"/>
        <v>项</v>
      </c>
      <c r="H179" s="117">
        <v>10463</v>
      </c>
    </row>
    <row r="180" ht="36" customHeight="1" spans="1:7">
      <c r="A180" s="399" t="s">
        <v>409</v>
      </c>
      <c r="B180" s="276" t="s">
        <v>410</v>
      </c>
      <c r="C180" s="280">
        <v>208</v>
      </c>
      <c r="D180" s="280">
        <v>0</v>
      </c>
      <c r="E180" s="400">
        <f>(D180-C180)/C180</f>
        <v>-1</v>
      </c>
      <c r="F180" s="397" t="str">
        <f t="shared" ref="F180:F243" si="8">IF(LEN(A180)=3,"是",IF(B180&lt;&gt;"",IF(SUM(C180:D180)&lt;&gt;0,"是","否"),"是"))</f>
        <v>是</v>
      </c>
      <c r="G180" s="398" t="str">
        <f t="shared" ref="G180:G243" si="9">IF(LEN(A180)=3,"类",IF(LEN(A180)=5,"款","项"))</f>
        <v>项</v>
      </c>
    </row>
    <row r="181" ht="36" customHeight="1" spans="1:7">
      <c r="A181" s="395" t="s">
        <v>411</v>
      </c>
      <c r="B181" s="271" t="s">
        <v>412</v>
      </c>
      <c r="C181" s="272">
        <v>430</v>
      </c>
      <c r="D181" s="272">
        <v>395</v>
      </c>
      <c r="E181" s="396">
        <f>(D181-C181)/C181</f>
        <v>-0.081</v>
      </c>
      <c r="F181" s="397" t="str">
        <f t="shared" si="8"/>
        <v>是</v>
      </c>
      <c r="G181" s="398" t="str">
        <f t="shared" si="9"/>
        <v>款</v>
      </c>
    </row>
    <row r="182" ht="36" customHeight="1" spans="1:7">
      <c r="A182" s="399" t="s">
        <v>413</v>
      </c>
      <c r="B182" s="276" t="s">
        <v>139</v>
      </c>
      <c r="C182" s="280">
        <v>178</v>
      </c>
      <c r="D182" s="280">
        <v>180</v>
      </c>
      <c r="E182" s="400">
        <f>(D182-C182)/C182</f>
        <v>0.011</v>
      </c>
      <c r="F182" s="397" t="str">
        <f t="shared" si="8"/>
        <v>是</v>
      </c>
      <c r="G182" s="398" t="str">
        <f t="shared" si="9"/>
        <v>项</v>
      </c>
    </row>
    <row r="183" ht="36" customHeight="1" spans="1:7">
      <c r="A183" s="399" t="s">
        <v>414</v>
      </c>
      <c r="B183" s="276" t="s">
        <v>141</v>
      </c>
      <c r="C183" s="280">
        <v>34</v>
      </c>
      <c r="D183" s="280">
        <v>15</v>
      </c>
      <c r="E183" s="400">
        <f>(D183-C183)/C183</f>
        <v>-0.559</v>
      </c>
      <c r="F183" s="397" t="str">
        <f t="shared" si="8"/>
        <v>是</v>
      </c>
      <c r="G183" s="398" t="str">
        <f t="shared" si="9"/>
        <v>项</v>
      </c>
    </row>
    <row r="184" ht="36" customHeight="1" spans="1:8">
      <c r="A184" s="399" t="s">
        <v>415</v>
      </c>
      <c r="B184" s="276" t="s">
        <v>143</v>
      </c>
      <c r="C184" s="280"/>
      <c r="D184" s="280"/>
      <c r="E184" s="400"/>
      <c r="F184" s="397" t="str">
        <f t="shared" si="8"/>
        <v>否</v>
      </c>
      <c r="G184" s="398" t="str">
        <f t="shared" si="9"/>
        <v>项</v>
      </c>
      <c r="H184" s="117">
        <v>25</v>
      </c>
    </row>
    <row r="185" ht="36" customHeight="1" spans="1:8">
      <c r="A185" s="399" t="s">
        <v>416</v>
      </c>
      <c r="B185" s="276" t="s">
        <v>417</v>
      </c>
      <c r="C185" s="280"/>
      <c r="D185" s="280">
        <v>1</v>
      </c>
      <c r="E185" s="400"/>
      <c r="F185" s="397" t="str">
        <f t="shared" si="8"/>
        <v>是</v>
      </c>
      <c r="G185" s="398" t="str">
        <f t="shared" si="9"/>
        <v>项</v>
      </c>
      <c r="H185" s="117">
        <v>1585</v>
      </c>
    </row>
    <row r="186" ht="36" customHeight="1" spans="1:7">
      <c r="A186" s="399" t="s">
        <v>418</v>
      </c>
      <c r="B186" s="276" t="s">
        <v>157</v>
      </c>
      <c r="C186" s="280">
        <v>218</v>
      </c>
      <c r="D186" s="280">
        <v>199</v>
      </c>
      <c r="E186" s="400">
        <f>(D186-C186)/C186</f>
        <v>-0.087</v>
      </c>
      <c r="F186" s="397" t="str">
        <f t="shared" si="8"/>
        <v>是</v>
      </c>
      <c r="G186" s="398" t="str">
        <f t="shared" si="9"/>
        <v>项</v>
      </c>
    </row>
    <row r="187" ht="36" customHeight="1" spans="1:8">
      <c r="A187" s="399" t="s">
        <v>419</v>
      </c>
      <c r="B187" s="276" t="s">
        <v>420</v>
      </c>
      <c r="C187" s="280"/>
      <c r="D187" s="280"/>
      <c r="E187" s="400"/>
      <c r="F187" s="397" t="str">
        <f t="shared" si="8"/>
        <v>否</v>
      </c>
      <c r="G187" s="398" t="str">
        <f t="shared" si="9"/>
        <v>项</v>
      </c>
      <c r="H187" s="117">
        <v>886</v>
      </c>
    </row>
    <row r="188" ht="36" customHeight="1" spans="1:7">
      <c r="A188" s="395" t="s">
        <v>421</v>
      </c>
      <c r="B188" s="271" t="s">
        <v>422</v>
      </c>
      <c r="C188" s="272">
        <v>294</v>
      </c>
      <c r="D188" s="272">
        <v>235</v>
      </c>
      <c r="E188" s="396">
        <f>(D188-C188)/C188</f>
        <v>-0.201</v>
      </c>
      <c r="F188" s="397" t="str">
        <f t="shared" si="8"/>
        <v>是</v>
      </c>
      <c r="G188" s="398" t="str">
        <f t="shared" si="9"/>
        <v>款</v>
      </c>
    </row>
    <row r="189" ht="36" customHeight="1" spans="1:7">
      <c r="A189" s="399" t="s">
        <v>423</v>
      </c>
      <c r="B189" s="276" t="s">
        <v>139</v>
      </c>
      <c r="C189" s="280">
        <v>256</v>
      </c>
      <c r="D189" s="280">
        <v>225</v>
      </c>
      <c r="E189" s="400">
        <f>(D189-C189)/C189</f>
        <v>-0.121</v>
      </c>
      <c r="F189" s="397" t="str">
        <f t="shared" si="8"/>
        <v>是</v>
      </c>
      <c r="G189" s="398" t="str">
        <f t="shared" si="9"/>
        <v>项</v>
      </c>
    </row>
    <row r="190" ht="36" customHeight="1" spans="1:8">
      <c r="A190" s="399" t="s">
        <v>424</v>
      </c>
      <c r="B190" s="276" t="s">
        <v>141</v>
      </c>
      <c r="C190" s="280"/>
      <c r="D190" s="280"/>
      <c r="E190" s="400"/>
      <c r="F190" s="397" t="str">
        <f t="shared" si="8"/>
        <v>否</v>
      </c>
      <c r="G190" s="398" t="str">
        <f t="shared" si="9"/>
        <v>项</v>
      </c>
      <c r="H190" s="117">
        <v>228</v>
      </c>
    </row>
    <row r="191" ht="36" customHeight="1" spans="1:8">
      <c r="A191" s="399" t="s">
        <v>425</v>
      </c>
      <c r="B191" s="276" t="s">
        <v>143</v>
      </c>
      <c r="C191" s="280"/>
      <c r="D191" s="280">
        <v>0</v>
      </c>
      <c r="E191" s="400"/>
      <c r="F191" s="397" t="str">
        <f t="shared" si="8"/>
        <v>否</v>
      </c>
      <c r="G191" s="398" t="str">
        <f t="shared" si="9"/>
        <v>项</v>
      </c>
      <c r="H191" s="117">
        <v>410</v>
      </c>
    </row>
    <row r="192" ht="36" customHeight="1" spans="1:7">
      <c r="A192" s="399" t="s">
        <v>426</v>
      </c>
      <c r="B192" s="276" t="s">
        <v>427</v>
      </c>
      <c r="C192" s="280">
        <v>1</v>
      </c>
      <c r="D192" s="280">
        <v>1</v>
      </c>
      <c r="E192" s="400">
        <f>(D192-C192)/C192</f>
        <v>0</v>
      </c>
      <c r="F192" s="397" t="str">
        <f t="shared" si="8"/>
        <v>是</v>
      </c>
      <c r="G192" s="398" t="str">
        <f t="shared" si="9"/>
        <v>项</v>
      </c>
    </row>
    <row r="193" ht="36" customHeight="1" spans="1:7">
      <c r="A193" s="399" t="s">
        <v>428</v>
      </c>
      <c r="B193" s="276" t="s">
        <v>429</v>
      </c>
      <c r="C193" s="280">
        <v>6</v>
      </c>
      <c r="D193" s="280">
        <v>5</v>
      </c>
      <c r="E193" s="400">
        <f>(D193-C193)/C193</f>
        <v>-0.167</v>
      </c>
      <c r="F193" s="397" t="str">
        <f t="shared" si="8"/>
        <v>是</v>
      </c>
      <c r="G193" s="398" t="str">
        <f t="shared" si="9"/>
        <v>项</v>
      </c>
    </row>
    <row r="194" ht="36" customHeight="1" spans="1:8">
      <c r="A194" s="399" t="s">
        <v>430</v>
      </c>
      <c r="B194" s="276" t="s">
        <v>157</v>
      </c>
      <c r="C194" s="280"/>
      <c r="D194" s="280"/>
      <c r="E194" s="400"/>
      <c r="F194" s="397" t="str">
        <f t="shared" si="8"/>
        <v>否</v>
      </c>
      <c r="G194" s="398" t="str">
        <f t="shared" si="9"/>
        <v>项</v>
      </c>
      <c r="H194" s="117">
        <v>303</v>
      </c>
    </row>
    <row r="195" ht="36" customHeight="1" spans="1:8">
      <c r="A195" s="399" t="s">
        <v>431</v>
      </c>
      <c r="B195" s="276" t="s">
        <v>432</v>
      </c>
      <c r="C195" s="280"/>
      <c r="D195" s="280">
        <v>4</v>
      </c>
      <c r="E195" s="400"/>
      <c r="F195" s="397" t="str">
        <f t="shared" si="8"/>
        <v>是</v>
      </c>
      <c r="G195" s="398" t="str">
        <f t="shared" si="9"/>
        <v>项</v>
      </c>
      <c r="H195" s="117">
        <v>44</v>
      </c>
    </row>
    <row r="196" ht="36" customHeight="1" spans="1:7">
      <c r="A196" s="395" t="s">
        <v>433</v>
      </c>
      <c r="B196" s="271" t="s">
        <v>434</v>
      </c>
      <c r="C196" s="272">
        <v>31</v>
      </c>
      <c r="D196" s="272">
        <f>SUM(D197:D201)</f>
        <v>0</v>
      </c>
      <c r="E196" s="396">
        <f>(D196-C196)/C196</f>
        <v>-1</v>
      </c>
      <c r="F196" s="397" t="str">
        <f t="shared" si="8"/>
        <v>是</v>
      </c>
      <c r="G196" s="398" t="str">
        <f t="shared" si="9"/>
        <v>款</v>
      </c>
    </row>
    <row r="197" ht="36" customHeight="1" spans="1:8">
      <c r="A197" s="399" t="s">
        <v>435</v>
      </c>
      <c r="B197" s="276" t="s">
        <v>139</v>
      </c>
      <c r="C197" s="280"/>
      <c r="D197" s="280">
        <v>0</v>
      </c>
      <c r="E197" s="400"/>
      <c r="F197" s="397" t="str">
        <f t="shared" si="8"/>
        <v>否</v>
      </c>
      <c r="G197" s="398" t="str">
        <f t="shared" si="9"/>
        <v>项</v>
      </c>
      <c r="H197" s="117">
        <v>23</v>
      </c>
    </row>
    <row r="198" ht="36" customHeight="1" spans="1:8">
      <c r="A198" s="399" t="s">
        <v>436</v>
      </c>
      <c r="B198" s="276" t="s">
        <v>141</v>
      </c>
      <c r="C198" s="280"/>
      <c r="D198" s="280">
        <v>0</v>
      </c>
      <c r="E198" s="400"/>
      <c r="F198" s="397" t="str">
        <f t="shared" si="8"/>
        <v>否</v>
      </c>
      <c r="G198" s="398" t="str">
        <f t="shared" si="9"/>
        <v>项</v>
      </c>
      <c r="H198" s="117">
        <v>185</v>
      </c>
    </row>
    <row r="199" ht="36" customHeight="1" spans="1:8">
      <c r="A199" s="399" t="s">
        <v>437</v>
      </c>
      <c r="B199" s="276" t="s">
        <v>143</v>
      </c>
      <c r="C199" s="280"/>
      <c r="D199" s="280">
        <v>0</v>
      </c>
      <c r="E199" s="400"/>
      <c r="F199" s="397" t="str">
        <f t="shared" si="8"/>
        <v>否</v>
      </c>
      <c r="G199" s="398" t="str">
        <f t="shared" si="9"/>
        <v>项</v>
      </c>
      <c r="H199" s="117">
        <v>334</v>
      </c>
    </row>
    <row r="200" ht="36" customHeight="1" spans="1:8">
      <c r="A200" s="399" t="s">
        <v>438</v>
      </c>
      <c r="B200" s="276" t="s">
        <v>157</v>
      </c>
      <c r="C200" s="280"/>
      <c r="D200" s="280">
        <v>0</v>
      </c>
      <c r="E200" s="400"/>
      <c r="F200" s="397" t="str">
        <f t="shared" si="8"/>
        <v>否</v>
      </c>
      <c r="G200" s="398" t="str">
        <f t="shared" si="9"/>
        <v>项</v>
      </c>
      <c r="H200" s="117">
        <v>216</v>
      </c>
    </row>
    <row r="201" ht="36" customHeight="1" spans="1:8">
      <c r="A201" s="399" t="s">
        <v>439</v>
      </c>
      <c r="B201" s="276" t="s">
        <v>440</v>
      </c>
      <c r="C201" s="280"/>
      <c r="D201" s="280">
        <v>0</v>
      </c>
      <c r="E201" s="400"/>
      <c r="F201" s="397" t="str">
        <f t="shared" si="8"/>
        <v>否</v>
      </c>
      <c r="G201" s="398" t="str">
        <f t="shared" si="9"/>
        <v>项</v>
      </c>
      <c r="H201" s="117">
        <v>118</v>
      </c>
    </row>
    <row r="202" ht="36" customHeight="1" spans="1:7">
      <c r="A202" s="395" t="s">
        <v>441</v>
      </c>
      <c r="B202" s="271" t="s">
        <v>442</v>
      </c>
      <c r="C202" s="272">
        <v>3</v>
      </c>
      <c r="D202" s="272"/>
      <c r="E202" s="396">
        <f>(D202-C202)/C202</f>
        <v>-1</v>
      </c>
      <c r="F202" s="397" t="str">
        <f t="shared" si="8"/>
        <v>是</v>
      </c>
      <c r="G202" s="398" t="str">
        <f t="shared" si="9"/>
        <v>款</v>
      </c>
    </row>
    <row r="203" ht="36" customHeight="1" spans="1:8">
      <c r="A203" s="399" t="s">
        <v>443</v>
      </c>
      <c r="B203" s="276" t="s">
        <v>139</v>
      </c>
      <c r="C203" s="280"/>
      <c r="D203" s="280"/>
      <c r="E203" s="400"/>
      <c r="F203" s="397" t="str">
        <f t="shared" si="8"/>
        <v>否</v>
      </c>
      <c r="G203" s="398" t="str">
        <f t="shared" si="9"/>
        <v>项</v>
      </c>
      <c r="H203" s="117">
        <v>177</v>
      </c>
    </row>
    <row r="204" ht="36" customHeight="1" spans="1:8">
      <c r="A204" s="399" t="s">
        <v>444</v>
      </c>
      <c r="B204" s="276" t="s">
        <v>141</v>
      </c>
      <c r="C204" s="280"/>
      <c r="D204" s="280"/>
      <c r="E204" s="400"/>
      <c r="F204" s="397" t="str">
        <f t="shared" si="8"/>
        <v>否</v>
      </c>
      <c r="G204" s="398" t="str">
        <f t="shared" si="9"/>
        <v>项</v>
      </c>
      <c r="H204" s="117">
        <v>70</v>
      </c>
    </row>
    <row r="205" ht="36" customHeight="1" spans="1:8">
      <c r="A205" s="399" t="s">
        <v>445</v>
      </c>
      <c r="B205" s="276" t="s">
        <v>143</v>
      </c>
      <c r="C205" s="280"/>
      <c r="D205" s="280">
        <v>0</v>
      </c>
      <c r="E205" s="400"/>
      <c r="F205" s="397" t="str">
        <f t="shared" si="8"/>
        <v>否</v>
      </c>
      <c r="G205" s="398" t="str">
        <f t="shared" si="9"/>
        <v>项</v>
      </c>
      <c r="H205" s="117">
        <v>90</v>
      </c>
    </row>
    <row r="206" ht="36" customHeight="1" spans="1:8">
      <c r="A206" s="399" t="s">
        <v>446</v>
      </c>
      <c r="B206" s="276" t="s">
        <v>157</v>
      </c>
      <c r="C206" s="280"/>
      <c r="D206" s="280"/>
      <c r="E206" s="400"/>
      <c r="F206" s="397" t="str">
        <f t="shared" si="8"/>
        <v>否</v>
      </c>
      <c r="G206" s="398" t="str">
        <f t="shared" si="9"/>
        <v>项</v>
      </c>
      <c r="H206" s="117">
        <v>650</v>
      </c>
    </row>
    <row r="207" ht="36" customHeight="1" spans="1:7">
      <c r="A207" s="399" t="s">
        <v>447</v>
      </c>
      <c r="B207" s="276" t="s">
        <v>448</v>
      </c>
      <c r="C207" s="280">
        <v>3</v>
      </c>
      <c r="D207" s="280"/>
      <c r="E207" s="396">
        <f>(D207-C207)/C207</f>
        <v>-1</v>
      </c>
      <c r="F207" s="397" t="str">
        <f t="shared" si="8"/>
        <v>是</v>
      </c>
      <c r="G207" s="398" t="str">
        <f t="shared" si="9"/>
        <v>项</v>
      </c>
    </row>
    <row r="208" ht="36" customHeight="1" spans="1:8">
      <c r="A208" s="395" t="s">
        <v>449</v>
      </c>
      <c r="B208" s="271" t="s">
        <v>450</v>
      </c>
      <c r="C208" s="272"/>
      <c r="D208" s="272"/>
      <c r="E208" s="400"/>
      <c r="F208" s="397" t="str">
        <f t="shared" si="8"/>
        <v>否</v>
      </c>
      <c r="G208" s="398" t="str">
        <f t="shared" si="9"/>
        <v>款</v>
      </c>
      <c r="H208" s="117">
        <v>41</v>
      </c>
    </row>
    <row r="209" ht="36" customHeight="1" spans="1:8">
      <c r="A209" s="399" t="s">
        <v>451</v>
      </c>
      <c r="B209" s="276" t="s">
        <v>139</v>
      </c>
      <c r="C209" s="280"/>
      <c r="D209" s="280"/>
      <c r="E209" s="400"/>
      <c r="F209" s="397" t="str">
        <f t="shared" si="8"/>
        <v>否</v>
      </c>
      <c r="G209" s="398" t="str">
        <f t="shared" si="9"/>
        <v>项</v>
      </c>
      <c r="H209" s="117">
        <v>39</v>
      </c>
    </row>
    <row r="210" ht="36" customHeight="1" spans="1:8">
      <c r="A210" s="399" t="s">
        <v>452</v>
      </c>
      <c r="B210" s="276" t="s">
        <v>141</v>
      </c>
      <c r="C210" s="280"/>
      <c r="D210" s="280">
        <v>0</v>
      </c>
      <c r="E210" s="400"/>
      <c r="F210" s="397" t="str">
        <f t="shared" si="8"/>
        <v>否</v>
      </c>
      <c r="G210" s="398" t="str">
        <f t="shared" si="9"/>
        <v>项</v>
      </c>
      <c r="H210" s="117">
        <v>2</v>
      </c>
    </row>
    <row r="211" ht="36" customHeight="1" spans="1:8">
      <c r="A211" s="399" t="s">
        <v>453</v>
      </c>
      <c r="B211" s="276" t="s">
        <v>143</v>
      </c>
      <c r="C211" s="280"/>
      <c r="D211" s="280"/>
      <c r="E211" s="400"/>
      <c r="F211" s="397" t="str">
        <f t="shared" si="8"/>
        <v>否</v>
      </c>
      <c r="G211" s="398" t="str">
        <f t="shared" si="9"/>
        <v>项</v>
      </c>
      <c r="H211" s="117">
        <v>12780</v>
      </c>
    </row>
    <row r="212" ht="36" customHeight="1" spans="1:8">
      <c r="A212" s="399" t="s">
        <v>454</v>
      </c>
      <c r="B212" s="276" t="s">
        <v>455</v>
      </c>
      <c r="C212" s="280"/>
      <c r="D212" s="280"/>
      <c r="E212" s="400"/>
      <c r="F212" s="397" t="str">
        <f t="shared" si="8"/>
        <v>否</v>
      </c>
      <c r="G212" s="398" t="str">
        <f t="shared" si="9"/>
        <v>项</v>
      </c>
      <c r="H212" s="117">
        <v>930</v>
      </c>
    </row>
    <row r="213" ht="36" customHeight="1" spans="1:8">
      <c r="A213" s="399" t="s">
        <v>456</v>
      </c>
      <c r="B213" s="276" t="s">
        <v>157</v>
      </c>
      <c r="C213" s="280"/>
      <c r="D213" s="280">
        <v>0</v>
      </c>
      <c r="E213" s="400"/>
      <c r="F213" s="397" t="str">
        <f t="shared" si="8"/>
        <v>否</v>
      </c>
      <c r="G213" s="398" t="str">
        <f t="shared" si="9"/>
        <v>项</v>
      </c>
      <c r="H213" s="117">
        <v>11850</v>
      </c>
    </row>
    <row r="214" ht="36" customHeight="1" spans="1:8">
      <c r="A214" s="399" t="s">
        <v>457</v>
      </c>
      <c r="B214" s="276" t="s">
        <v>458</v>
      </c>
      <c r="C214" s="280"/>
      <c r="D214" s="280"/>
      <c r="E214" s="400"/>
      <c r="F214" s="397" t="str">
        <f t="shared" si="8"/>
        <v>否</v>
      </c>
      <c r="G214" s="398" t="str">
        <f t="shared" si="9"/>
        <v>项</v>
      </c>
      <c r="H214" s="117">
        <v>505</v>
      </c>
    </row>
    <row r="215" ht="36" customHeight="1" spans="1:7">
      <c r="A215" s="395" t="s">
        <v>459</v>
      </c>
      <c r="B215" s="271" t="s">
        <v>460</v>
      </c>
      <c r="C215" s="272">
        <v>830</v>
      </c>
      <c r="D215" s="272">
        <v>829</v>
      </c>
      <c r="E215" s="396">
        <f>(D215-C215)/C215</f>
        <v>-0.001</v>
      </c>
      <c r="F215" s="397" t="str">
        <f t="shared" si="8"/>
        <v>是</v>
      </c>
      <c r="G215" s="398" t="str">
        <f t="shared" si="9"/>
        <v>款</v>
      </c>
    </row>
    <row r="216" ht="36" customHeight="1" spans="1:7">
      <c r="A216" s="399" t="s">
        <v>461</v>
      </c>
      <c r="B216" s="276" t="s">
        <v>139</v>
      </c>
      <c r="C216" s="280">
        <v>778</v>
      </c>
      <c r="D216" s="280">
        <v>789</v>
      </c>
      <c r="E216" s="400">
        <f>(D216-C216)/C216</f>
        <v>0.014</v>
      </c>
      <c r="F216" s="397" t="str">
        <f t="shared" si="8"/>
        <v>是</v>
      </c>
      <c r="G216" s="398" t="str">
        <f t="shared" si="9"/>
        <v>项</v>
      </c>
    </row>
    <row r="217" ht="36" customHeight="1" spans="1:8">
      <c r="A217" s="399" t="s">
        <v>462</v>
      </c>
      <c r="B217" s="276" t="s">
        <v>141</v>
      </c>
      <c r="C217" s="280"/>
      <c r="D217" s="280">
        <v>0</v>
      </c>
      <c r="E217" s="400"/>
      <c r="F217" s="397" t="str">
        <f t="shared" si="8"/>
        <v>否</v>
      </c>
      <c r="G217" s="398" t="str">
        <f t="shared" si="9"/>
        <v>项</v>
      </c>
      <c r="H217" s="117">
        <v>1634</v>
      </c>
    </row>
    <row r="218" ht="36" customHeight="1" spans="1:8">
      <c r="A218" s="399" t="s">
        <v>463</v>
      </c>
      <c r="B218" s="276" t="s">
        <v>143</v>
      </c>
      <c r="C218" s="280"/>
      <c r="D218" s="280"/>
      <c r="E218" s="400"/>
      <c r="F218" s="397" t="str">
        <f t="shared" si="8"/>
        <v>否</v>
      </c>
      <c r="G218" s="398" t="str">
        <f t="shared" si="9"/>
        <v>项</v>
      </c>
      <c r="H218" s="117">
        <v>1634</v>
      </c>
    </row>
    <row r="219" ht="36" customHeight="1" spans="1:8">
      <c r="A219" s="399" t="s">
        <v>464</v>
      </c>
      <c r="B219" s="276" t="s">
        <v>465</v>
      </c>
      <c r="C219" s="280"/>
      <c r="D219" s="280"/>
      <c r="E219" s="400"/>
      <c r="F219" s="397" t="str">
        <f t="shared" si="8"/>
        <v>否</v>
      </c>
      <c r="G219" s="398" t="str">
        <f t="shared" si="9"/>
        <v>项</v>
      </c>
      <c r="H219" s="117">
        <v>56</v>
      </c>
    </row>
    <row r="220" ht="36" customHeight="1" spans="1:8">
      <c r="A220" s="399" t="s">
        <v>466</v>
      </c>
      <c r="B220" s="276" t="s">
        <v>467</v>
      </c>
      <c r="C220" s="280"/>
      <c r="D220" s="280"/>
      <c r="E220" s="400"/>
      <c r="F220" s="397" t="str">
        <f t="shared" si="8"/>
        <v>否</v>
      </c>
      <c r="G220" s="398" t="str">
        <f t="shared" si="9"/>
        <v>项</v>
      </c>
      <c r="H220" s="117">
        <v>56</v>
      </c>
    </row>
    <row r="221" ht="36" customHeight="1" spans="1:8">
      <c r="A221" s="399" t="s">
        <v>468</v>
      </c>
      <c r="B221" s="276" t="s">
        <v>240</v>
      </c>
      <c r="C221" s="280"/>
      <c r="D221" s="280"/>
      <c r="E221" s="400"/>
      <c r="F221" s="397" t="str">
        <f t="shared" si="8"/>
        <v>否</v>
      </c>
      <c r="G221" s="398" t="str">
        <f t="shared" si="9"/>
        <v>项</v>
      </c>
      <c r="H221" s="117">
        <v>6472</v>
      </c>
    </row>
    <row r="222" ht="36" customHeight="1" spans="1:8">
      <c r="A222" s="399" t="s">
        <v>469</v>
      </c>
      <c r="B222" s="276" t="s">
        <v>470</v>
      </c>
      <c r="C222" s="280"/>
      <c r="D222" s="280">
        <v>2</v>
      </c>
      <c r="E222" s="400"/>
      <c r="F222" s="397" t="str">
        <f t="shared" si="8"/>
        <v>是</v>
      </c>
      <c r="G222" s="398" t="str">
        <f t="shared" si="9"/>
        <v>项</v>
      </c>
      <c r="H222" s="117">
        <v>31</v>
      </c>
    </row>
    <row r="223" ht="36" customHeight="1" spans="1:8">
      <c r="A223" s="399" t="s">
        <v>471</v>
      </c>
      <c r="B223" s="276" t="s">
        <v>472</v>
      </c>
      <c r="C223" s="280"/>
      <c r="D223" s="280"/>
      <c r="E223" s="400"/>
      <c r="F223" s="397" t="str">
        <f t="shared" si="8"/>
        <v>否</v>
      </c>
      <c r="G223" s="398" t="str">
        <f t="shared" si="9"/>
        <v>项</v>
      </c>
      <c r="H223" s="117">
        <v>6441</v>
      </c>
    </row>
    <row r="224" ht="36" customHeight="1" spans="1:8">
      <c r="A224" s="399" t="s">
        <v>473</v>
      </c>
      <c r="B224" s="276" t="s">
        <v>474</v>
      </c>
      <c r="C224" s="280"/>
      <c r="D224" s="280"/>
      <c r="E224" s="400"/>
      <c r="F224" s="397" t="str">
        <f t="shared" si="8"/>
        <v>否</v>
      </c>
      <c r="G224" s="398" t="str">
        <f t="shared" si="9"/>
        <v>项</v>
      </c>
      <c r="H224" s="117">
        <v>449</v>
      </c>
    </row>
    <row r="225" ht="36" customHeight="1" spans="1:8">
      <c r="A225" s="399" t="s">
        <v>475</v>
      </c>
      <c r="B225" s="276" t="s">
        <v>476</v>
      </c>
      <c r="C225" s="280"/>
      <c r="D225" s="280">
        <v>0</v>
      </c>
      <c r="E225" s="400"/>
      <c r="F225" s="397" t="str">
        <f t="shared" si="8"/>
        <v>否</v>
      </c>
      <c r="G225" s="398" t="str">
        <f t="shared" si="9"/>
        <v>项</v>
      </c>
      <c r="H225" s="117">
        <v>273</v>
      </c>
    </row>
    <row r="226" ht="36" customHeight="1" spans="1:8">
      <c r="A226" s="399" t="s">
        <v>477</v>
      </c>
      <c r="B226" s="276" t="s">
        <v>478</v>
      </c>
      <c r="C226" s="280"/>
      <c r="D226" s="280"/>
      <c r="E226" s="400"/>
      <c r="F226" s="397" t="str">
        <f t="shared" si="8"/>
        <v>否</v>
      </c>
      <c r="G226" s="398" t="str">
        <f t="shared" si="9"/>
        <v>项</v>
      </c>
      <c r="H226" s="117">
        <v>5</v>
      </c>
    </row>
    <row r="227" ht="36" customHeight="1" spans="1:7">
      <c r="A227" s="399" t="s">
        <v>479</v>
      </c>
      <c r="B227" s="276" t="s">
        <v>480</v>
      </c>
      <c r="C227" s="280">
        <v>7</v>
      </c>
      <c r="D227" s="280">
        <v>0</v>
      </c>
      <c r="E227" s="400">
        <f>(D227-C227)/C227</f>
        <v>-1</v>
      </c>
      <c r="F227" s="397" t="str">
        <f t="shared" si="8"/>
        <v>是</v>
      </c>
      <c r="G227" s="398" t="str">
        <f t="shared" si="9"/>
        <v>项</v>
      </c>
    </row>
    <row r="228" ht="36" customHeight="1" spans="1:7">
      <c r="A228" s="399" t="s">
        <v>481</v>
      </c>
      <c r="B228" s="276" t="s">
        <v>157</v>
      </c>
      <c r="C228" s="280">
        <v>38</v>
      </c>
      <c r="D228" s="280">
        <v>38</v>
      </c>
      <c r="E228" s="400">
        <f>(D228-C228)/C228</f>
        <v>0</v>
      </c>
      <c r="F228" s="397" t="str">
        <f t="shared" si="8"/>
        <v>是</v>
      </c>
      <c r="G228" s="398" t="str">
        <f t="shared" si="9"/>
        <v>项</v>
      </c>
    </row>
    <row r="229" ht="36" customHeight="1" spans="1:7">
      <c r="A229" s="399" t="s">
        <v>482</v>
      </c>
      <c r="B229" s="276" t="s">
        <v>483</v>
      </c>
      <c r="C229" s="280">
        <v>7</v>
      </c>
      <c r="D229" s="280">
        <v>0</v>
      </c>
      <c r="E229" s="400">
        <f>(D229-C229)/C229</f>
        <v>-1</v>
      </c>
      <c r="F229" s="397" t="str">
        <f t="shared" si="8"/>
        <v>是</v>
      </c>
      <c r="G229" s="398" t="str">
        <f t="shared" si="9"/>
        <v>项</v>
      </c>
    </row>
    <row r="230" ht="36" customHeight="1" spans="1:7">
      <c r="A230" s="395" t="s">
        <v>484</v>
      </c>
      <c r="B230" s="271" t="s">
        <v>485</v>
      </c>
      <c r="C230" s="272">
        <v>65</v>
      </c>
      <c r="D230" s="272">
        <v>0</v>
      </c>
      <c r="E230" s="396">
        <f>(D230-C230)/C230</f>
        <v>-1</v>
      </c>
      <c r="F230" s="397" t="str">
        <f t="shared" si="8"/>
        <v>是</v>
      </c>
      <c r="G230" s="398" t="str">
        <f t="shared" si="9"/>
        <v>款</v>
      </c>
    </row>
    <row r="231" ht="36" customHeight="1" spans="1:8">
      <c r="A231" s="399" t="s">
        <v>486</v>
      </c>
      <c r="B231" s="276" t="s">
        <v>487</v>
      </c>
      <c r="C231" s="280"/>
      <c r="D231" s="280"/>
      <c r="E231" s="400"/>
      <c r="F231" s="397" t="str">
        <f t="shared" si="8"/>
        <v>否</v>
      </c>
      <c r="G231" s="398" t="str">
        <f t="shared" si="9"/>
        <v>项</v>
      </c>
      <c r="H231" s="117">
        <v>570</v>
      </c>
    </row>
    <row r="232" ht="36" customHeight="1" spans="1:7">
      <c r="A232" s="399" t="s">
        <v>488</v>
      </c>
      <c r="B232" s="276" t="s">
        <v>489</v>
      </c>
      <c r="C232" s="280">
        <v>65</v>
      </c>
      <c r="D232" s="280">
        <v>0</v>
      </c>
      <c r="E232" s="400">
        <f>(D232-C232)/C232</f>
        <v>-1</v>
      </c>
      <c r="F232" s="397" t="str">
        <f t="shared" si="8"/>
        <v>是</v>
      </c>
      <c r="G232" s="398" t="str">
        <f t="shared" si="9"/>
        <v>项</v>
      </c>
    </row>
    <row r="233" ht="36" customHeight="1" spans="1:8">
      <c r="A233" s="395" t="s">
        <v>72</v>
      </c>
      <c r="B233" s="271" t="s">
        <v>73</v>
      </c>
      <c r="C233" s="272"/>
      <c r="D233" s="272"/>
      <c r="E233" s="400"/>
      <c r="F233" s="397" t="str">
        <f t="shared" si="8"/>
        <v>是</v>
      </c>
      <c r="G233" s="398" t="str">
        <f t="shared" si="9"/>
        <v>类</v>
      </c>
      <c r="H233" s="117">
        <v>241</v>
      </c>
    </row>
    <row r="234" ht="36" customHeight="1" spans="1:8">
      <c r="A234" s="395" t="s">
        <v>490</v>
      </c>
      <c r="B234" s="271" t="s">
        <v>491</v>
      </c>
      <c r="C234" s="272"/>
      <c r="D234" s="272">
        <v>0</v>
      </c>
      <c r="E234" s="400"/>
      <c r="F234" s="397" t="str">
        <f t="shared" si="8"/>
        <v>否</v>
      </c>
      <c r="G234" s="398" t="str">
        <f t="shared" si="9"/>
        <v>款</v>
      </c>
      <c r="H234" s="117">
        <v>7828</v>
      </c>
    </row>
    <row r="235" ht="36" customHeight="1" spans="1:8">
      <c r="A235" s="395" t="s">
        <v>492</v>
      </c>
      <c r="B235" s="271" t="s">
        <v>493</v>
      </c>
      <c r="C235" s="272"/>
      <c r="D235" s="272">
        <v>0</v>
      </c>
      <c r="E235" s="400"/>
      <c r="F235" s="397" t="str">
        <f t="shared" si="8"/>
        <v>否</v>
      </c>
      <c r="G235" s="398" t="str">
        <f t="shared" si="9"/>
        <v>款</v>
      </c>
      <c r="H235" s="117">
        <v>1727</v>
      </c>
    </row>
    <row r="236" ht="36" customHeight="1" spans="1:7">
      <c r="A236" s="395" t="s">
        <v>74</v>
      </c>
      <c r="B236" s="271" t="s">
        <v>75</v>
      </c>
      <c r="C236" s="272">
        <v>33</v>
      </c>
      <c r="D236" s="272">
        <v>25</v>
      </c>
      <c r="E236" s="396">
        <f>(D236-C236)/C236</f>
        <v>-0.242</v>
      </c>
      <c r="F236" s="397" t="str">
        <f t="shared" si="8"/>
        <v>是</v>
      </c>
      <c r="G236" s="398" t="str">
        <f t="shared" si="9"/>
        <v>类</v>
      </c>
    </row>
    <row r="237" ht="36" customHeight="1" spans="1:8">
      <c r="A237" s="271" t="s">
        <v>494</v>
      </c>
      <c r="B237" s="271" t="s">
        <v>495</v>
      </c>
      <c r="C237" s="272"/>
      <c r="D237" s="272">
        <f>D238</f>
        <v>0</v>
      </c>
      <c r="E237" s="400"/>
      <c r="F237" s="397" t="str">
        <f t="shared" si="8"/>
        <v>否</v>
      </c>
      <c r="G237" s="398" t="str">
        <f t="shared" si="9"/>
        <v>款</v>
      </c>
      <c r="H237" s="117">
        <v>279</v>
      </c>
    </row>
    <row r="238" ht="36" customHeight="1" spans="1:8">
      <c r="A238" s="276" t="s">
        <v>496</v>
      </c>
      <c r="B238" s="276" t="s">
        <v>497</v>
      </c>
      <c r="C238" s="280"/>
      <c r="D238" s="280">
        <v>0</v>
      </c>
      <c r="E238" s="400"/>
      <c r="F238" s="397" t="str">
        <f t="shared" si="8"/>
        <v>否</v>
      </c>
      <c r="G238" s="398" t="str">
        <f t="shared" si="9"/>
        <v>项</v>
      </c>
      <c r="H238" s="117">
        <v>4877</v>
      </c>
    </row>
    <row r="239" ht="36" customHeight="1" spans="1:8">
      <c r="A239" s="276" t="s">
        <v>498</v>
      </c>
      <c r="B239" s="276" t="s">
        <v>499</v>
      </c>
      <c r="C239" s="280"/>
      <c r="D239" s="280"/>
      <c r="E239" s="400"/>
      <c r="F239" s="397"/>
      <c r="G239" s="398"/>
      <c r="H239" s="117">
        <v>1</v>
      </c>
    </row>
    <row r="240" ht="36" customHeight="1" spans="1:8">
      <c r="A240" s="276" t="s">
        <v>500</v>
      </c>
      <c r="B240" s="276" t="s">
        <v>501</v>
      </c>
      <c r="C240" s="280"/>
      <c r="D240" s="280"/>
      <c r="E240" s="400"/>
      <c r="F240" s="397"/>
      <c r="G240" s="398"/>
      <c r="H240" s="117">
        <v>4071</v>
      </c>
    </row>
    <row r="241" s="380" customFormat="1" ht="36" customHeight="1" spans="1:8">
      <c r="A241" s="271" t="s">
        <v>502</v>
      </c>
      <c r="B241" s="271" t="s">
        <v>503</v>
      </c>
      <c r="C241" s="272"/>
      <c r="D241" s="272">
        <f>D242</f>
        <v>0</v>
      </c>
      <c r="E241" s="400"/>
      <c r="F241" s="397" t="str">
        <f t="shared" ref="F241:F254" si="10">IF(LEN(A241)=3,"是",IF(B241&lt;&gt;"",IF(SUM(C241:D241)&lt;&gt;0,"是","否"),"是"))</f>
        <v>否</v>
      </c>
      <c r="G241" s="398" t="str">
        <f t="shared" ref="G241:G254" si="11">IF(LEN(A241)=3,"类",IF(LEN(A241)=5,"款","项"))</f>
        <v>款</v>
      </c>
      <c r="H241" s="380">
        <v>805</v>
      </c>
    </row>
    <row r="242" ht="36" customHeight="1" spans="1:8">
      <c r="A242" s="276" t="s">
        <v>504</v>
      </c>
      <c r="B242" s="276" t="s">
        <v>505</v>
      </c>
      <c r="C242" s="280"/>
      <c r="D242" s="280">
        <v>0</v>
      </c>
      <c r="E242" s="400"/>
      <c r="F242" s="397" t="str">
        <f t="shared" si="10"/>
        <v>否</v>
      </c>
      <c r="G242" s="398" t="str">
        <f t="shared" si="11"/>
        <v>项</v>
      </c>
      <c r="H242" s="117">
        <v>5453</v>
      </c>
    </row>
    <row r="243" ht="36" customHeight="1" spans="1:8">
      <c r="A243" s="271" t="s">
        <v>506</v>
      </c>
      <c r="B243" s="271" t="s">
        <v>507</v>
      </c>
      <c r="C243" s="272"/>
      <c r="D243" s="272">
        <f>D244</f>
        <v>0</v>
      </c>
      <c r="E243" s="400"/>
      <c r="F243" s="397" t="str">
        <f t="shared" si="10"/>
        <v>否</v>
      </c>
      <c r="G243" s="398" t="str">
        <f t="shared" si="11"/>
        <v>款</v>
      </c>
      <c r="H243" s="117">
        <v>398</v>
      </c>
    </row>
    <row r="244" ht="36" customHeight="1" spans="1:8">
      <c r="A244" s="276" t="s">
        <v>508</v>
      </c>
      <c r="B244" s="276" t="s">
        <v>509</v>
      </c>
      <c r="C244" s="280"/>
      <c r="D244" s="280">
        <v>0</v>
      </c>
      <c r="E244" s="400"/>
      <c r="F244" s="397" t="str">
        <f t="shared" si="10"/>
        <v>否</v>
      </c>
      <c r="G244" s="398" t="str">
        <f t="shared" si="11"/>
        <v>项</v>
      </c>
      <c r="H244" s="117">
        <v>1</v>
      </c>
    </row>
    <row r="245" ht="36" customHeight="1" spans="1:7">
      <c r="A245" s="395" t="s">
        <v>510</v>
      </c>
      <c r="B245" s="271" t="s">
        <v>511</v>
      </c>
      <c r="C245" s="272">
        <v>33</v>
      </c>
      <c r="D245" s="272">
        <v>25</v>
      </c>
      <c r="E245" s="396">
        <f>(D245-C245)/C245</f>
        <v>-0.242</v>
      </c>
      <c r="F245" s="397" t="str">
        <f t="shared" si="10"/>
        <v>是</v>
      </c>
      <c r="G245" s="398" t="str">
        <f t="shared" si="11"/>
        <v>款</v>
      </c>
    </row>
    <row r="246" ht="36" customHeight="1" spans="1:7">
      <c r="A246" s="399" t="s">
        <v>512</v>
      </c>
      <c r="B246" s="276" t="s">
        <v>513</v>
      </c>
      <c r="C246" s="280">
        <v>20</v>
      </c>
      <c r="D246" s="280">
        <v>15</v>
      </c>
      <c r="E246" s="400">
        <f>(D246-C246)/C246</f>
        <v>-0.25</v>
      </c>
      <c r="F246" s="397" t="str">
        <f t="shared" si="10"/>
        <v>是</v>
      </c>
      <c r="G246" s="398" t="str">
        <f t="shared" si="11"/>
        <v>项</v>
      </c>
    </row>
    <row r="247" ht="36" customHeight="1" spans="1:8">
      <c r="A247" s="399" t="s">
        <v>514</v>
      </c>
      <c r="B247" s="276" t="s">
        <v>515</v>
      </c>
      <c r="C247" s="280"/>
      <c r="D247" s="280">
        <v>0</v>
      </c>
      <c r="E247" s="400"/>
      <c r="F247" s="397" t="str">
        <f t="shared" si="10"/>
        <v>否</v>
      </c>
      <c r="G247" s="398" t="str">
        <f t="shared" si="11"/>
        <v>项</v>
      </c>
      <c r="H247" s="117">
        <v>775</v>
      </c>
    </row>
    <row r="248" ht="36" customHeight="1" spans="1:7">
      <c r="A248" s="399" t="s">
        <v>516</v>
      </c>
      <c r="B248" s="276" t="s">
        <v>517</v>
      </c>
      <c r="C248" s="280">
        <v>1</v>
      </c>
      <c r="D248" s="280"/>
      <c r="E248" s="400">
        <f>(D248-C248)/C248</f>
        <v>-1</v>
      </c>
      <c r="F248" s="397" t="str">
        <f t="shared" si="10"/>
        <v>是</v>
      </c>
      <c r="G248" s="398" t="str">
        <f t="shared" si="11"/>
        <v>项</v>
      </c>
    </row>
    <row r="249" ht="36" customHeight="1" spans="1:8">
      <c r="A249" s="399" t="s">
        <v>518</v>
      </c>
      <c r="B249" s="276" t="s">
        <v>519</v>
      </c>
      <c r="C249" s="280"/>
      <c r="D249" s="280">
        <v>0</v>
      </c>
      <c r="E249" s="400"/>
      <c r="F249" s="397" t="str">
        <f t="shared" si="10"/>
        <v>否</v>
      </c>
      <c r="G249" s="398" t="str">
        <f t="shared" si="11"/>
        <v>项</v>
      </c>
      <c r="H249" s="117">
        <v>114</v>
      </c>
    </row>
    <row r="250" ht="36" customHeight="1" spans="1:7">
      <c r="A250" s="399" t="s">
        <v>520</v>
      </c>
      <c r="B250" s="276" t="s">
        <v>521</v>
      </c>
      <c r="C250" s="280">
        <v>1</v>
      </c>
      <c r="D250" s="280">
        <v>10</v>
      </c>
      <c r="E250" s="400">
        <f>(D250-C250)/C250</f>
        <v>9</v>
      </c>
      <c r="F250" s="397" t="str">
        <f t="shared" si="10"/>
        <v>是</v>
      </c>
      <c r="G250" s="398" t="str">
        <f t="shared" si="11"/>
        <v>项</v>
      </c>
    </row>
    <row r="251" ht="36" customHeight="1" spans="1:8">
      <c r="A251" s="399" t="s">
        <v>522</v>
      </c>
      <c r="B251" s="276" t="s">
        <v>523</v>
      </c>
      <c r="C251" s="280"/>
      <c r="D251" s="280">
        <v>0</v>
      </c>
      <c r="E251" s="400"/>
      <c r="F251" s="397" t="str">
        <f t="shared" si="10"/>
        <v>否</v>
      </c>
      <c r="G251" s="398" t="str">
        <f t="shared" si="11"/>
        <v>项</v>
      </c>
      <c r="H251" s="117">
        <v>61</v>
      </c>
    </row>
    <row r="252" ht="36" customHeight="1" spans="1:7">
      <c r="A252" s="399" t="s">
        <v>524</v>
      </c>
      <c r="B252" s="276" t="s">
        <v>525</v>
      </c>
      <c r="C252" s="280">
        <v>11</v>
      </c>
      <c r="D252" s="280"/>
      <c r="E252" s="400">
        <f>(D252-C252)/C252</f>
        <v>-1</v>
      </c>
      <c r="F252" s="397" t="str">
        <f t="shared" si="10"/>
        <v>是</v>
      </c>
      <c r="G252" s="398" t="str">
        <f t="shared" si="11"/>
        <v>项</v>
      </c>
    </row>
    <row r="253" ht="36" customHeight="1" spans="1:8">
      <c r="A253" s="395" t="s">
        <v>526</v>
      </c>
      <c r="B253" s="271" t="s">
        <v>527</v>
      </c>
      <c r="C253" s="272"/>
      <c r="D253" s="272"/>
      <c r="E253" s="400"/>
      <c r="F253" s="397" t="str">
        <f t="shared" si="10"/>
        <v>否</v>
      </c>
      <c r="G253" s="398" t="str">
        <f t="shared" si="11"/>
        <v>款</v>
      </c>
      <c r="H253" s="117">
        <v>630</v>
      </c>
    </row>
    <row r="254" ht="36" customHeight="1" spans="1:8">
      <c r="A254" s="276" t="s">
        <v>528</v>
      </c>
      <c r="B254" s="276" t="s">
        <v>529</v>
      </c>
      <c r="C254" s="280"/>
      <c r="D254" s="280"/>
      <c r="E254" s="400"/>
      <c r="F254" s="397" t="str">
        <f t="shared" si="10"/>
        <v>否</v>
      </c>
      <c r="G254" s="398" t="str">
        <f t="shared" si="11"/>
        <v>项</v>
      </c>
      <c r="H254" s="117">
        <v>6312</v>
      </c>
    </row>
    <row r="255" ht="36" customHeight="1" spans="1:7">
      <c r="A255" s="395" t="s">
        <v>76</v>
      </c>
      <c r="B255" s="271" t="s">
        <v>77</v>
      </c>
      <c r="C255" s="272">
        <v>8758</v>
      </c>
      <c r="D255" s="272">
        <v>8617</v>
      </c>
      <c r="E255" s="396">
        <f>(D255-C255)/C255</f>
        <v>-0.016</v>
      </c>
      <c r="F255" s="397" t="str">
        <f t="shared" ref="F255:F305" si="12">IF(LEN(A255)=3,"是",IF(B255&lt;&gt;"",IF(SUM(C255:D255)&lt;&gt;0,"是","否"),"是"))</f>
        <v>是</v>
      </c>
      <c r="G255" s="398" t="str">
        <f t="shared" ref="G255:G305" si="13">IF(LEN(A255)=3,"类",IF(LEN(A255)=5,"款","项"))</f>
        <v>类</v>
      </c>
    </row>
    <row r="256" ht="36" customHeight="1" spans="1:7">
      <c r="A256" s="395" t="s">
        <v>530</v>
      </c>
      <c r="B256" s="271" t="s">
        <v>531</v>
      </c>
      <c r="C256" s="272">
        <v>4</v>
      </c>
      <c r="D256" s="272"/>
      <c r="E256" s="396">
        <f>(D256-C256)/C256</f>
        <v>-1</v>
      </c>
      <c r="F256" s="397" t="str">
        <f t="shared" si="12"/>
        <v>是</v>
      </c>
      <c r="G256" s="398" t="str">
        <f t="shared" si="13"/>
        <v>款</v>
      </c>
    </row>
    <row r="257" ht="36" customHeight="1" spans="1:7">
      <c r="A257" s="399" t="s">
        <v>532</v>
      </c>
      <c r="B257" s="276" t="s">
        <v>533</v>
      </c>
      <c r="C257" s="280">
        <v>4</v>
      </c>
      <c r="D257" s="280"/>
      <c r="E257" s="400">
        <f>(D257-C257)/C257</f>
        <v>-1</v>
      </c>
      <c r="F257" s="397" t="str">
        <f t="shared" si="12"/>
        <v>是</v>
      </c>
      <c r="G257" s="398" t="str">
        <f t="shared" si="13"/>
        <v>项</v>
      </c>
    </row>
    <row r="258" ht="36" customHeight="1" spans="1:8">
      <c r="A258" s="399" t="s">
        <v>534</v>
      </c>
      <c r="B258" s="276" t="s">
        <v>535</v>
      </c>
      <c r="C258" s="280"/>
      <c r="D258" s="280"/>
      <c r="E258" s="400"/>
      <c r="F258" s="397" t="str">
        <f t="shared" si="12"/>
        <v>否</v>
      </c>
      <c r="G258" s="398" t="str">
        <f t="shared" si="13"/>
        <v>项</v>
      </c>
      <c r="H258" s="117">
        <v>4152</v>
      </c>
    </row>
    <row r="259" ht="36" customHeight="1" spans="1:7">
      <c r="A259" s="395" t="s">
        <v>536</v>
      </c>
      <c r="B259" s="271" t="s">
        <v>537</v>
      </c>
      <c r="C259" s="272">
        <v>7739</v>
      </c>
      <c r="D259" s="272">
        <v>7712</v>
      </c>
      <c r="E259" s="396">
        <f>(D259-C259)/C259</f>
        <v>-0.003</v>
      </c>
      <c r="F259" s="397" t="str">
        <f t="shared" si="12"/>
        <v>是</v>
      </c>
      <c r="G259" s="398" t="str">
        <f t="shared" si="13"/>
        <v>款</v>
      </c>
    </row>
    <row r="260" ht="36" customHeight="1" spans="1:7">
      <c r="A260" s="399" t="s">
        <v>538</v>
      </c>
      <c r="B260" s="276" t="s">
        <v>139</v>
      </c>
      <c r="C260" s="280">
        <v>5877</v>
      </c>
      <c r="D260" s="280">
        <v>6313</v>
      </c>
      <c r="E260" s="400">
        <f>(D260-C260)/C260</f>
        <v>0.074</v>
      </c>
      <c r="F260" s="397" t="str">
        <f t="shared" si="12"/>
        <v>是</v>
      </c>
      <c r="G260" s="398" t="str">
        <f t="shared" si="13"/>
        <v>项</v>
      </c>
    </row>
    <row r="261" ht="36" customHeight="1" spans="1:7">
      <c r="A261" s="399" t="s">
        <v>539</v>
      </c>
      <c r="B261" s="276" t="s">
        <v>141</v>
      </c>
      <c r="C261" s="280">
        <v>2</v>
      </c>
      <c r="D261" s="280">
        <v>3</v>
      </c>
      <c r="E261" s="400">
        <f>(D261-C261)/C261</f>
        <v>0.5</v>
      </c>
      <c r="F261" s="397" t="str">
        <f t="shared" si="12"/>
        <v>是</v>
      </c>
      <c r="G261" s="398" t="str">
        <f t="shared" si="13"/>
        <v>项</v>
      </c>
    </row>
    <row r="262" ht="36" customHeight="1" spans="1:8">
      <c r="A262" s="399" t="s">
        <v>540</v>
      </c>
      <c r="B262" s="276" t="s">
        <v>143</v>
      </c>
      <c r="C262" s="280"/>
      <c r="D262" s="280">
        <v>0</v>
      </c>
      <c r="E262" s="400"/>
      <c r="F262" s="397" t="str">
        <f t="shared" si="12"/>
        <v>否</v>
      </c>
      <c r="G262" s="398" t="str">
        <f t="shared" si="13"/>
        <v>项</v>
      </c>
      <c r="H262" s="117">
        <v>2178</v>
      </c>
    </row>
    <row r="263" ht="36" customHeight="1" spans="1:8">
      <c r="A263" s="399" t="s">
        <v>541</v>
      </c>
      <c r="B263" s="276" t="s">
        <v>240</v>
      </c>
      <c r="C263" s="280"/>
      <c r="D263" s="280"/>
      <c r="E263" s="400"/>
      <c r="F263" s="397" t="str">
        <f t="shared" si="12"/>
        <v>否</v>
      </c>
      <c r="G263" s="398" t="str">
        <f t="shared" si="13"/>
        <v>项</v>
      </c>
      <c r="H263" s="117">
        <v>5</v>
      </c>
    </row>
    <row r="264" ht="36" customHeight="1" spans="1:7">
      <c r="A264" s="399" t="s">
        <v>542</v>
      </c>
      <c r="B264" s="276" t="s">
        <v>543</v>
      </c>
      <c r="C264" s="280">
        <v>1202</v>
      </c>
      <c r="D264" s="280">
        <v>1138</v>
      </c>
      <c r="E264" s="400">
        <f>(D264-C264)/C264</f>
        <v>-0.053</v>
      </c>
      <c r="F264" s="397" t="str">
        <f t="shared" si="12"/>
        <v>是</v>
      </c>
      <c r="G264" s="398" t="str">
        <f t="shared" si="13"/>
        <v>项</v>
      </c>
    </row>
    <row r="265" ht="36" customHeight="1" spans="1:8">
      <c r="A265" s="399" t="s">
        <v>544</v>
      </c>
      <c r="B265" s="276" t="s">
        <v>545</v>
      </c>
      <c r="C265" s="280"/>
      <c r="D265" s="280"/>
      <c r="E265" s="400"/>
      <c r="F265" s="397" t="str">
        <f t="shared" si="12"/>
        <v>否</v>
      </c>
      <c r="G265" s="398" t="str">
        <f t="shared" si="13"/>
        <v>项</v>
      </c>
      <c r="H265" s="117">
        <v>72</v>
      </c>
    </row>
    <row r="266" ht="36" customHeight="1" spans="1:8">
      <c r="A266" s="399" t="s">
        <v>546</v>
      </c>
      <c r="B266" s="276" t="s">
        <v>547</v>
      </c>
      <c r="C266" s="280"/>
      <c r="D266" s="280"/>
      <c r="E266" s="400"/>
      <c r="F266" s="397" t="str">
        <f t="shared" si="12"/>
        <v>否</v>
      </c>
      <c r="G266" s="398" t="str">
        <f t="shared" si="13"/>
        <v>项</v>
      </c>
      <c r="H266" s="117">
        <v>365</v>
      </c>
    </row>
    <row r="267" ht="36" customHeight="1" spans="1:8">
      <c r="A267" s="399" t="s">
        <v>548</v>
      </c>
      <c r="B267" s="276" t="s">
        <v>549</v>
      </c>
      <c r="C267" s="280"/>
      <c r="D267" s="280"/>
      <c r="E267" s="400"/>
      <c r="F267" s="397" t="str">
        <f t="shared" si="12"/>
        <v>否</v>
      </c>
      <c r="G267" s="398" t="str">
        <f t="shared" si="13"/>
        <v>项</v>
      </c>
      <c r="H267" s="117">
        <v>363</v>
      </c>
    </row>
    <row r="268" ht="36" customHeight="1" spans="1:8">
      <c r="A268" s="399" t="s">
        <v>550</v>
      </c>
      <c r="B268" s="276" t="s">
        <v>157</v>
      </c>
      <c r="C268" s="280"/>
      <c r="D268" s="280"/>
      <c r="E268" s="400"/>
      <c r="F268" s="397" t="str">
        <f t="shared" si="12"/>
        <v>否</v>
      </c>
      <c r="G268" s="398" t="str">
        <f t="shared" si="13"/>
        <v>项</v>
      </c>
      <c r="H268" s="117">
        <v>2</v>
      </c>
    </row>
    <row r="269" ht="36" customHeight="1" spans="1:7">
      <c r="A269" s="399" t="s">
        <v>551</v>
      </c>
      <c r="B269" s="276" t="s">
        <v>552</v>
      </c>
      <c r="C269" s="280">
        <v>658</v>
      </c>
      <c r="D269" s="280">
        <v>258</v>
      </c>
      <c r="E269" s="400">
        <f>(D269-C269)/C269</f>
        <v>-0.608</v>
      </c>
      <c r="F269" s="397" t="str">
        <f t="shared" si="12"/>
        <v>是</v>
      </c>
      <c r="G269" s="398" t="str">
        <f t="shared" si="13"/>
        <v>项</v>
      </c>
    </row>
    <row r="270" ht="36" customHeight="1" spans="1:8">
      <c r="A270" s="395" t="s">
        <v>553</v>
      </c>
      <c r="B270" s="271" t="s">
        <v>554</v>
      </c>
      <c r="C270" s="272"/>
      <c r="D270" s="272"/>
      <c r="E270" s="396"/>
      <c r="F270" s="397" t="str">
        <f t="shared" si="12"/>
        <v>否</v>
      </c>
      <c r="G270" s="398" t="str">
        <f t="shared" si="13"/>
        <v>款</v>
      </c>
      <c r="H270" s="117">
        <v>417</v>
      </c>
    </row>
    <row r="271" ht="36" customHeight="1" spans="1:8">
      <c r="A271" s="399" t="s">
        <v>555</v>
      </c>
      <c r="B271" s="276" t="s">
        <v>139</v>
      </c>
      <c r="C271" s="280"/>
      <c r="D271" s="280"/>
      <c r="E271" s="400"/>
      <c r="F271" s="397" t="str">
        <f t="shared" si="12"/>
        <v>否</v>
      </c>
      <c r="G271" s="398" t="str">
        <f t="shared" si="13"/>
        <v>项</v>
      </c>
      <c r="H271" s="117">
        <v>240</v>
      </c>
    </row>
    <row r="272" ht="36" customHeight="1" spans="1:8">
      <c r="A272" s="399" t="s">
        <v>556</v>
      </c>
      <c r="B272" s="276" t="s">
        <v>141</v>
      </c>
      <c r="C272" s="280"/>
      <c r="D272" s="280">
        <v>0</v>
      </c>
      <c r="E272" s="400"/>
      <c r="F272" s="397" t="str">
        <f t="shared" si="12"/>
        <v>否</v>
      </c>
      <c r="G272" s="398" t="str">
        <f t="shared" si="13"/>
        <v>项</v>
      </c>
      <c r="H272" s="117">
        <v>240</v>
      </c>
    </row>
    <row r="273" ht="36" customHeight="1" spans="1:8">
      <c r="A273" s="399" t="s">
        <v>557</v>
      </c>
      <c r="B273" s="276" t="s">
        <v>143</v>
      </c>
      <c r="C273" s="280"/>
      <c r="D273" s="280">
        <v>0</v>
      </c>
      <c r="E273" s="400"/>
      <c r="F273" s="397" t="str">
        <f t="shared" si="12"/>
        <v>否</v>
      </c>
      <c r="G273" s="398" t="str">
        <f t="shared" si="13"/>
        <v>项</v>
      </c>
      <c r="H273" s="117">
        <v>7902</v>
      </c>
    </row>
    <row r="274" ht="36" customHeight="1" spans="1:8">
      <c r="A274" s="399" t="s">
        <v>558</v>
      </c>
      <c r="B274" s="276" t="s">
        <v>559</v>
      </c>
      <c r="C274" s="280"/>
      <c r="D274" s="280"/>
      <c r="E274" s="400"/>
      <c r="F274" s="397" t="str">
        <f t="shared" si="12"/>
        <v>否</v>
      </c>
      <c r="G274" s="398" t="str">
        <f t="shared" si="13"/>
        <v>项</v>
      </c>
      <c r="H274" s="117">
        <v>180</v>
      </c>
    </row>
    <row r="275" ht="36" customHeight="1" spans="1:8">
      <c r="A275" s="399" t="s">
        <v>560</v>
      </c>
      <c r="B275" s="276" t="s">
        <v>157</v>
      </c>
      <c r="C275" s="280"/>
      <c r="D275" s="280"/>
      <c r="E275" s="400"/>
      <c r="F275" s="397" t="str">
        <f t="shared" si="12"/>
        <v>否</v>
      </c>
      <c r="G275" s="398" t="str">
        <f t="shared" si="13"/>
        <v>项</v>
      </c>
      <c r="H275" s="117">
        <v>180</v>
      </c>
    </row>
    <row r="276" ht="36" customHeight="1" spans="1:8">
      <c r="A276" s="399" t="s">
        <v>561</v>
      </c>
      <c r="B276" s="276" t="s">
        <v>562</v>
      </c>
      <c r="C276" s="280"/>
      <c r="D276" s="280"/>
      <c r="E276" s="400"/>
      <c r="F276" s="397" t="str">
        <f t="shared" si="12"/>
        <v>否</v>
      </c>
      <c r="G276" s="398" t="str">
        <f t="shared" si="13"/>
        <v>项</v>
      </c>
      <c r="H276" s="117">
        <v>1519</v>
      </c>
    </row>
    <row r="277" ht="36" customHeight="1" spans="1:7">
      <c r="A277" s="395" t="s">
        <v>563</v>
      </c>
      <c r="B277" s="271" t="s">
        <v>564</v>
      </c>
      <c r="C277" s="272">
        <v>8</v>
      </c>
      <c r="D277" s="272">
        <v>0</v>
      </c>
      <c r="E277" s="396">
        <f>(D277-C277)/C277</f>
        <v>-1</v>
      </c>
      <c r="F277" s="397" t="str">
        <f t="shared" si="12"/>
        <v>是</v>
      </c>
      <c r="G277" s="398" t="str">
        <f t="shared" si="13"/>
        <v>款</v>
      </c>
    </row>
    <row r="278" ht="36" customHeight="1" spans="1:8">
      <c r="A278" s="399" t="s">
        <v>565</v>
      </c>
      <c r="B278" s="276" t="s">
        <v>139</v>
      </c>
      <c r="C278" s="280"/>
      <c r="D278" s="280"/>
      <c r="E278" s="400"/>
      <c r="F278" s="397" t="str">
        <f t="shared" si="12"/>
        <v>否</v>
      </c>
      <c r="G278" s="398" t="str">
        <f t="shared" si="13"/>
        <v>项</v>
      </c>
      <c r="H278" s="117">
        <v>1216</v>
      </c>
    </row>
    <row r="279" ht="36" customHeight="1" spans="1:8">
      <c r="A279" s="399" t="s">
        <v>566</v>
      </c>
      <c r="B279" s="276" t="s">
        <v>141</v>
      </c>
      <c r="C279" s="280"/>
      <c r="D279" s="280"/>
      <c r="E279" s="400"/>
      <c r="F279" s="397" t="str">
        <f t="shared" si="12"/>
        <v>否</v>
      </c>
      <c r="G279" s="398" t="str">
        <f t="shared" si="13"/>
        <v>项</v>
      </c>
      <c r="H279" s="117">
        <v>6162</v>
      </c>
    </row>
    <row r="280" ht="36" customHeight="1" spans="1:8">
      <c r="A280" s="399" t="s">
        <v>567</v>
      </c>
      <c r="B280" s="276" t="s">
        <v>143</v>
      </c>
      <c r="C280" s="280"/>
      <c r="D280" s="280"/>
      <c r="E280" s="400"/>
      <c r="F280" s="397" t="str">
        <f t="shared" si="12"/>
        <v>否</v>
      </c>
      <c r="G280" s="398" t="str">
        <f t="shared" si="13"/>
        <v>项</v>
      </c>
      <c r="H280" s="117">
        <v>4150</v>
      </c>
    </row>
    <row r="281" ht="36" customHeight="1" spans="1:8">
      <c r="A281" s="399" t="s">
        <v>568</v>
      </c>
      <c r="B281" s="276" t="s">
        <v>569</v>
      </c>
      <c r="C281" s="280"/>
      <c r="D281" s="280"/>
      <c r="E281" s="400"/>
      <c r="F281" s="397" t="str">
        <f t="shared" si="12"/>
        <v>否</v>
      </c>
      <c r="G281" s="398" t="str">
        <f t="shared" si="13"/>
        <v>项</v>
      </c>
      <c r="H281" s="117">
        <v>1600</v>
      </c>
    </row>
    <row r="282" ht="36" customHeight="1" spans="1:8">
      <c r="A282" s="399" t="s">
        <v>570</v>
      </c>
      <c r="B282" s="276" t="s">
        <v>571</v>
      </c>
      <c r="C282" s="280"/>
      <c r="D282" s="280"/>
      <c r="E282" s="400"/>
      <c r="F282" s="397" t="str">
        <f t="shared" si="12"/>
        <v>否</v>
      </c>
      <c r="G282" s="398" t="str">
        <f t="shared" si="13"/>
        <v>项</v>
      </c>
      <c r="H282" s="117">
        <v>412</v>
      </c>
    </row>
    <row r="283" ht="36" customHeight="1" spans="1:8">
      <c r="A283" s="399" t="s">
        <v>572</v>
      </c>
      <c r="B283" s="276" t="s">
        <v>157</v>
      </c>
      <c r="C283" s="280"/>
      <c r="D283" s="280"/>
      <c r="E283" s="400"/>
      <c r="F283" s="397" t="str">
        <f t="shared" si="12"/>
        <v>否</v>
      </c>
      <c r="G283" s="398" t="str">
        <f t="shared" si="13"/>
        <v>项</v>
      </c>
      <c r="H283" s="117">
        <v>41</v>
      </c>
    </row>
    <row r="284" ht="36" customHeight="1" spans="1:7">
      <c r="A284" s="399" t="s">
        <v>573</v>
      </c>
      <c r="B284" s="276" t="s">
        <v>574</v>
      </c>
      <c r="C284" s="280">
        <v>8</v>
      </c>
      <c r="D284" s="280">
        <v>0</v>
      </c>
      <c r="E284" s="400">
        <f>(D284-C284)/C284</f>
        <v>-1</v>
      </c>
      <c r="F284" s="397" t="str">
        <f t="shared" si="12"/>
        <v>是</v>
      </c>
      <c r="G284" s="398" t="str">
        <f t="shared" si="13"/>
        <v>项</v>
      </c>
    </row>
    <row r="285" ht="36" customHeight="1" spans="1:7">
      <c r="A285" s="395" t="s">
        <v>575</v>
      </c>
      <c r="B285" s="271" t="s">
        <v>576</v>
      </c>
      <c r="C285" s="272">
        <v>18</v>
      </c>
      <c r="D285" s="272">
        <v>0</v>
      </c>
      <c r="E285" s="396">
        <f>(D285-C285)/C285</f>
        <v>-1</v>
      </c>
      <c r="F285" s="397" t="str">
        <f t="shared" si="12"/>
        <v>是</v>
      </c>
      <c r="G285" s="398" t="str">
        <f t="shared" si="13"/>
        <v>款</v>
      </c>
    </row>
    <row r="286" ht="36" customHeight="1" spans="1:8">
      <c r="A286" s="399" t="s">
        <v>577</v>
      </c>
      <c r="B286" s="276" t="s">
        <v>139</v>
      </c>
      <c r="C286" s="280"/>
      <c r="D286" s="280"/>
      <c r="E286" s="400"/>
      <c r="F286" s="397" t="str">
        <f t="shared" si="12"/>
        <v>否</v>
      </c>
      <c r="G286" s="398" t="str">
        <f t="shared" si="13"/>
        <v>项</v>
      </c>
      <c r="H286" s="117">
        <v>1129</v>
      </c>
    </row>
    <row r="287" ht="36" customHeight="1" spans="1:8">
      <c r="A287" s="399" t="s">
        <v>578</v>
      </c>
      <c r="B287" s="276" t="s">
        <v>141</v>
      </c>
      <c r="C287" s="280"/>
      <c r="D287" s="280"/>
      <c r="E287" s="400"/>
      <c r="F287" s="397" t="str">
        <f t="shared" si="12"/>
        <v>否</v>
      </c>
      <c r="G287" s="398" t="str">
        <f t="shared" si="13"/>
        <v>项</v>
      </c>
      <c r="H287" s="117">
        <v>449</v>
      </c>
    </row>
    <row r="288" ht="36" customHeight="1" spans="1:8">
      <c r="A288" s="399" t="s">
        <v>579</v>
      </c>
      <c r="B288" s="276" t="s">
        <v>143</v>
      </c>
      <c r="C288" s="280"/>
      <c r="D288" s="280">
        <v>0</v>
      </c>
      <c r="E288" s="400"/>
      <c r="F288" s="397" t="str">
        <f t="shared" si="12"/>
        <v>否</v>
      </c>
      <c r="G288" s="398" t="str">
        <f t="shared" si="13"/>
        <v>项</v>
      </c>
      <c r="H288" s="117">
        <v>680</v>
      </c>
    </row>
    <row r="289" ht="36" customHeight="1" spans="1:7">
      <c r="A289" s="399" t="s">
        <v>580</v>
      </c>
      <c r="B289" s="276" t="s">
        <v>581</v>
      </c>
      <c r="C289" s="280">
        <v>3</v>
      </c>
      <c r="D289" s="280"/>
      <c r="E289" s="400">
        <f>(D289-C289)/C289</f>
        <v>-1</v>
      </c>
      <c r="F289" s="397" t="str">
        <f t="shared" si="12"/>
        <v>是</v>
      </c>
      <c r="G289" s="398" t="str">
        <f t="shared" si="13"/>
        <v>项</v>
      </c>
    </row>
    <row r="290" ht="36" customHeight="1" spans="1:8">
      <c r="A290" s="399" t="s">
        <v>582</v>
      </c>
      <c r="B290" s="276" t="s">
        <v>583</v>
      </c>
      <c r="C290" s="280"/>
      <c r="D290" s="280"/>
      <c r="E290" s="400"/>
      <c r="F290" s="397" t="str">
        <f t="shared" si="12"/>
        <v>否</v>
      </c>
      <c r="G290" s="398" t="str">
        <f t="shared" si="13"/>
        <v>项</v>
      </c>
      <c r="H290" s="117">
        <v>321</v>
      </c>
    </row>
    <row r="291" ht="36" customHeight="1" spans="1:8">
      <c r="A291" s="399" t="s">
        <v>584</v>
      </c>
      <c r="B291" s="276" t="s">
        <v>585</v>
      </c>
      <c r="C291" s="280"/>
      <c r="D291" s="280"/>
      <c r="E291" s="400"/>
      <c r="F291" s="397" t="str">
        <f t="shared" si="12"/>
        <v>否</v>
      </c>
      <c r="G291" s="398" t="str">
        <f t="shared" si="13"/>
        <v>项</v>
      </c>
      <c r="H291" s="117">
        <v>3</v>
      </c>
    </row>
    <row r="292" ht="36" customHeight="1" spans="1:8">
      <c r="A292" s="399" t="s">
        <v>586</v>
      </c>
      <c r="B292" s="276" t="s">
        <v>157</v>
      </c>
      <c r="C292" s="280"/>
      <c r="D292" s="280"/>
      <c r="E292" s="400"/>
      <c r="F292" s="397" t="str">
        <f t="shared" si="12"/>
        <v>否</v>
      </c>
      <c r="G292" s="398" t="str">
        <f t="shared" si="13"/>
        <v>项</v>
      </c>
      <c r="H292" s="117">
        <v>3</v>
      </c>
    </row>
    <row r="293" ht="36" customHeight="1" spans="1:7">
      <c r="A293" s="399" t="s">
        <v>587</v>
      </c>
      <c r="B293" s="276" t="s">
        <v>588</v>
      </c>
      <c r="C293" s="280">
        <v>15</v>
      </c>
      <c r="D293" s="280">
        <v>0</v>
      </c>
      <c r="E293" s="400">
        <f>(D293-C293)/C293</f>
        <v>-1</v>
      </c>
      <c r="F293" s="397" t="str">
        <f t="shared" si="12"/>
        <v>是</v>
      </c>
      <c r="G293" s="398" t="str">
        <f t="shared" si="13"/>
        <v>项</v>
      </c>
    </row>
    <row r="294" ht="36" customHeight="1" spans="1:7">
      <c r="A294" s="395" t="s">
        <v>589</v>
      </c>
      <c r="B294" s="271" t="s">
        <v>590</v>
      </c>
      <c r="C294" s="272">
        <v>954</v>
      </c>
      <c r="D294" s="272">
        <v>905</v>
      </c>
      <c r="E294" s="396">
        <f>(D294-C294)/C294</f>
        <v>-0.051</v>
      </c>
      <c r="F294" s="397" t="str">
        <f t="shared" si="12"/>
        <v>是</v>
      </c>
      <c r="G294" s="398" t="str">
        <f t="shared" si="13"/>
        <v>款</v>
      </c>
    </row>
    <row r="295" ht="36" customHeight="1" spans="1:7">
      <c r="A295" s="399" t="s">
        <v>591</v>
      </c>
      <c r="B295" s="276" t="s">
        <v>139</v>
      </c>
      <c r="C295" s="280">
        <v>472</v>
      </c>
      <c r="D295" s="280">
        <v>476</v>
      </c>
      <c r="E295" s="400">
        <f>(D295-C295)/C295</f>
        <v>0.008</v>
      </c>
      <c r="F295" s="397" t="str">
        <f t="shared" si="12"/>
        <v>是</v>
      </c>
      <c r="G295" s="398" t="str">
        <f t="shared" si="13"/>
        <v>项</v>
      </c>
    </row>
    <row r="296" ht="36" customHeight="1" spans="1:8">
      <c r="A296" s="399" t="s">
        <v>592</v>
      </c>
      <c r="B296" s="276" t="s">
        <v>141</v>
      </c>
      <c r="C296" s="280"/>
      <c r="D296" s="280">
        <v>0</v>
      </c>
      <c r="E296" s="400"/>
      <c r="F296" s="397" t="str">
        <f t="shared" si="12"/>
        <v>否</v>
      </c>
      <c r="G296" s="398" t="str">
        <f t="shared" si="13"/>
        <v>项</v>
      </c>
      <c r="H296" s="117">
        <v>3942</v>
      </c>
    </row>
    <row r="297" ht="36" customHeight="1" spans="1:8">
      <c r="A297" s="399" t="s">
        <v>593</v>
      </c>
      <c r="B297" s="276" t="s">
        <v>143</v>
      </c>
      <c r="C297" s="280"/>
      <c r="D297" s="280">
        <v>0</v>
      </c>
      <c r="E297" s="400"/>
      <c r="F297" s="397" t="str">
        <f t="shared" si="12"/>
        <v>否</v>
      </c>
      <c r="G297" s="398" t="str">
        <f t="shared" si="13"/>
        <v>项</v>
      </c>
      <c r="H297" s="117">
        <v>583</v>
      </c>
    </row>
    <row r="298" ht="36" customHeight="1" spans="1:7">
      <c r="A298" s="399" t="s">
        <v>594</v>
      </c>
      <c r="B298" s="276" t="s">
        <v>595</v>
      </c>
      <c r="C298" s="280">
        <v>46</v>
      </c>
      <c r="D298" s="280">
        <v>26</v>
      </c>
      <c r="E298" s="400">
        <f>(D298-C298)/C298</f>
        <v>-0.435</v>
      </c>
      <c r="F298" s="397" t="str">
        <f t="shared" si="12"/>
        <v>是</v>
      </c>
      <c r="G298" s="398" t="str">
        <f t="shared" si="13"/>
        <v>项</v>
      </c>
    </row>
    <row r="299" ht="36" customHeight="1" spans="1:7">
      <c r="A299" s="399" t="s">
        <v>596</v>
      </c>
      <c r="B299" s="276" t="s">
        <v>597</v>
      </c>
      <c r="C299" s="280">
        <v>36</v>
      </c>
      <c r="D299" s="280">
        <v>57</v>
      </c>
      <c r="E299" s="400">
        <f>(D299-C299)/C299</f>
        <v>0.583</v>
      </c>
      <c r="F299" s="397" t="str">
        <f t="shared" si="12"/>
        <v>是</v>
      </c>
      <c r="G299" s="398" t="str">
        <f t="shared" si="13"/>
        <v>项</v>
      </c>
    </row>
    <row r="300" ht="36" customHeight="1" spans="1:8">
      <c r="A300" s="403" t="s">
        <v>598</v>
      </c>
      <c r="B300" s="276" t="s">
        <v>599</v>
      </c>
      <c r="C300" s="280"/>
      <c r="D300" s="280"/>
      <c r="E300" s="400"/>
      <c r="F300" s="397" t="str">
        <f t="shared" si="12"/>
        <v>否</v>
      </c>
      <c r="G300" s="398" t="str">
        <f t="shared" si="13"/>
        <v>项</v>
      </c>
      <c r="H300" s="117">
        <v>2</v>
      </c>
    </row>
    <row r="301" ht="36" customHeight="1" spans="1:7">
      <c r="A301" s="403" t="s">
        <v>600</v>
      </c>
      <c r="B301" s="276" t="s">
        <v>601</v>
      </c>
      <c r="C301" s="280">
        <v>30</v>
      </c>
      <c r="D301" s="280">
        <v>33</v>
      </c>
      <c r="E301" s="400">
        <f>(D301-C301)/C301</f>
        <v>0.1</v>
      </c>
      <c r="F301" s="397" t="str">
        <f t="shared" si="12"/>
        <v>是</v>
      </c>
      <c r="G301" s="398" t="str">
        <f t="shared" si="13"/>
        <v>项</v>
      </c>
    </row>
    <row r="302" ht="36" customHeight="1" spans="1:8">
      <c r="A302" s="399" t="s">
        <v>602</v>
      </c>
      <c r="B302" s="276" t="s">
        <v>603</v>
      </c>
      <c r="C302" s="280"/>
      <c r="D302" s="280"/>
      <c r="E302" s="400"/>
      <c r="F302" s="397" t="str">
        <f t="shared" si="12"/>
        <v>否</v>
      </c>
      <c r="G302" s="398" t="str">
        <f t="shared" si="13"/>
        <v>项</v>
      </c>
      <c r="H302" s="117">
        <v>121</v>
      </c>
    </row>
    <row r="303" ht="36" customHeight="1" spans="1:7">
      <c r="A303" s="399" t="s">
        <v>604</v>
      </c>
      <c r="B303" s="276" t="s">
        <v>605</v>
      </c>
      <c r="C303" s="280">
        <v>7</v>
      </c>
      <c r="D303" s="280">
        <v>10</v>
      </c>
      <c r="E303" s="400">
        <f>(D303-C303)/C303</f>
        <v>0.429</v>
      </c>
      <c r="F303" s="397" t="str">
        <f t="shared" si="12"/>
        <v>是</v>
      </c>
      <c r="G303" s="398" t="str">
        <f t="shared" si="13"/>
        <v>项</v>
      </c>
    </row>
    <row r="304" ht="36" customHeight="1" spans="1:8">
      <c r="A304" s="399" t="s">
        <v>606</v>
      </c>
      <c r="B304" s="276" t="s">
        <v>607</v>
      </c>
      <c r="C304" s="280"/>
      <c r="D304" s="280"/>
      <c r="E304" s="400"/>
      <c r="F304" s="397" t="str">
        <f t="shared" ref="F304:F365" si="14">IF(LEN(A304)=3,"是",IF(B304&lt;&gt;"",IF(SUM(C304:D304)&lt;&gt;0,"是","否"),"是"))</f>
        <v>否</v>
      </c>
      <c r="G304" s="398" t="str">
        <f t="shared" ref="G304:G365" si="15">IF(LEN(A304)=3,"类",IF(LEN(A304)=5,"款","项"))</f>
        <v>项</v>
      </c>
      <c r="H304" s="117">
        <v>1027</v>
      </c>
    </row>
    <row r="305" ht="36" customHeight="1" spans="1:8">
      <c r="A305" s="399" t="s">
        <v>608</v>
      </c>
      <c r="B305" s="276" t="s">
        <v>240</v>
      </c>
      <c r="C305" s="280"/>
      <c r="D305" s="280"/>
      <c r="E305" s="400"/>
      <c r="F305" s="397" t="str">
        <f t="shared" si="14"/>
        <v>否</v>
      </c>
      <c r="G305" s="398" t="str">
        <f t="shared" si="15"/>
        <v>项</v>
      </c>
      <c r="H305" s="117">
        <v>621</v>
      </c>
    </row>
    <row r="306" ht="36" customHeight="1" spans="1:7">
      <c r="A306" s="399" t="s">
        <v>609</v>
      </c>
      <c r="B306" s="276" t="s">
        <v>157</v>
      </c>
      <c r="C306" s="280">
        <v>289</v>
      </c>
      <c r="D306" s="280">
        <v>270</v>
      </c>
      <c r="E306" s="400">
        <f>(D306-C306)/C306</f>
        <v>-0.066</v>
      </c>
      <c r="F306" s="397" t="str">
        <f t="shared" si="14"/>
        <v>是</v>
      </c>
      <c r="G306" s="398" t="str">
        <f t="shared" si="15"/>
        <v>项</v>
      </c>
    </row>
    <row r="307" ht="36" customHeight="1" spans="1:7">
      <c r="A307" s="399" t="s">
        <v>610</v>
      </c>
      <c r="B307" s="276" t="s">
        <v>611</v>
      </c>
      <c r="C307" s="280">
        <v>74</v>
      </c>
      <c r="D307" s="280">
        <v>33</v>
      </c>
      <c r="E307" s="400">
        <f>(D307-C307)/C307</f>
        <v>-0.554</v>
      </c>
      <c r="F307" s="397" t="str">
        <f t="shared" si="14"/>
        <v>是</v>
      </c>
      <c r="G307" s="398" t="str">
        <f t="shared" si="15"/>
        <v>项</v>
      </c>
    </row>
    <row r="308" ht="36" customHeight="1" spans="1:8">
      <c r="A308" s="395" t="s">
        <v>612</v>
      </c>
      <c r="B308" s="271" t="s">
        <v>613</v>
      </c>
      <c r="C308" s="272"/>
      <c r="D308" s="272"/>
      <c r="E308" s="400"/>
      <c r="F308" s="397" t="str">
        <f t="shared" si="14"/>
        <v>否</v>
      </c>
      <c r="G308" s="398" t="str">
        <f t="shared" si="15"/>
        <v>款</v>
      </c>
      <c r="H308" s="117">
        <v>84</v>
      </c>
    </row>
    <row r="309" ht="36" customHeight="1" spans="1:8">
      <c r="A309" s="399" t="s">
        <v>614</v>
      </c>
      <c r="B309" s="276" t="s">
        <v>139</v>
      </c>
      <c r="C309" s="280"/>
      <c r="D309" s="280"/>
      <c r="E309" s="400"/>
      <c r="F309" s="397" t="str">
        <f t="shared" si="14"/>
        <v>否</v>
      </c>
      <c r="G309" s="398" t="str">
        <f t="shared" si="15"/>
        <v>项</v>
      </c>
      <c r="H309" s="117">
        <v>4772</v>
      </c>
    </row>
    <row r="310" ht="36" customHeight="1" spans="1:8">
      <c r="A310" s="399" t="s">
        <v>615</v>
      </c>
      <c r="B310" s="276" t="s">
        <v>141</v>
      </c>
      <c r="C310" s="280"/>
      <c r="D310" s="280">
        <v>0</v>
      </c>
      <c r="E310" s="400"/>
      <c r="F310" s="397" t="str">
        <f t="shared" si="14"/>
        <v>否</v>
      </c>
      <c r="G310" s="398" t="str">
        <f t="shared" si="15"/>
        <v>项</v>
      </c>
      <c r="H310" s="117">
        <v>401</v>
      </c>
    </row>
    <row r="311" ht="36" customHeight="1" spans="1:8">
      <c r="A311" s="399" t="s">
        <v>616</v>
      </c>
      <c r="B311" s="276" t="s">
        <v>143</v>
      </c>
      <c r="C311" s="280"/>
      <c r="D311" s="280">
        <v>0</v>
      </c>
      <c r="E311" s="400"/>
      <c r="F311" s="397" t="str">
        <f t="shared" si="14"/>
        <v>否</v>
      </c>
      <c r="G311" s="398" t="str">
        <f t="shared" si="15"/>
        <v>项</v>
      </c>
      <c r="H311" s="117">
        <v>910</v>
      </c>
    </row>
    <row r="312" ht="36" customHeight="1" spans="1:8">
      <c r="A312" s="399" t="s">
        <v>617</v>
      </c>
      <c r="B312" s="276" t="s">
        <v>618</v>
      </c>
      <c r="C312" s="280"/>
      <c r="D312" s="280"/>
      <c r="E312" s="400"/>
      <c r="F312" s="397" t="str">
        <f t="shared" si="14"/>
        <v>否</v>
      </c>
      <c r="G312" s="398" t="str">
        <f t="shared" si="15"/>
        <v>项</v>
      </c>
      <c r="H312" s="117">
        <v>1370</v>
      </c>
    </row>
    <row r="313" ht="36" customHeight="1" spans="1:8">
      <c r="A313" s="399" t="s">
        <v>619</v>
      </c>
      <c r="B313" s="276" t="s">
        <v>620</v>
      </c>
      <c r="C313" s="280"/>
      <c r="D313" s="280"/>
      <c r="E313" s="400"/>
      <c r="F313" s="397" t="str">
        <f t="shared" si="14"/>
        <v>否</v>
      </c>
      <c r="G313" s="398" t="str">
        <f t="shared" si="15"/>
        <v>项</v>
      </c>
      <c r="H313" s="117">
        <v>1417</v>
      </c>
    </row>
    <row r="314" ht="36" customHeight="1" spans="1:8">
      <c r="A314" s="399" t="s">
        <v>621</v>
      </c>
      <c r="B314" s="276" t="s">
        <v>622</v>
      </c>
      <c r="C314" s="280"/>
      <c r="D314" s="280"/>
      <c r="E314" s="400"/>
      <c r="F314" s="397" t="str">
        <f t="shared" si="14"/>
        <v>否</v>
      </c>
      <c r="G314" s="398" t="str">
        <f t="shared" si="15"/>
        <v>项</v>
      </c>
      <c r="H314" s="117">
        <v>35</v>
      </c>
    </row>
    <row r="315" ht="36" customHeight="1" spans="1:8">
      <c r="A315" s="399" t="s">
        <v>623</v>
      </c>
      <c r="B315" s="276" t="s">
        <v>240</v>
      </c>
      <c r="C315" s="280"/>
      <c r="D315" s="280"/>
      <c r="E315" s="400"/>
      <c r="F315" s="397" t="str">
        <f t="shared" si="14"/>
        <v>否</v>
      </c>
      <c r="G315" s="398" t="str">
        <f t="shared" si="15"/>
        <v>项</v>
      </c>
      <c r="H315" s="117">
        <v>121</v>
      </c>
    </row>
    <row r="316" ht="36" customHeight="1" spans="1:8">
      <c r="A316" s="399" t="s">
        <v>624</v>
      </c>
      <c r="B316" s="276" t="s">
        <v>157</v>
      </c>
      <c r="C316" s="280"/>
      <c r="D316" s="280">
        <v>0</v>
      </c>
      <c r="E316" s="400"/>
      <c r="F316" s="397" t="str">
        <f t="shared" si="14"/>
        <v>否</v>
      </c>
      <c r="G316" s="398" t="str">
        <f t="shared" si="15"/>
        <v>项</v>
      </c>
      <c r="H316" s="117">
        <v>45</v>
      </c>
    </row>
    <row r="317" ht="36" customHeight="1" spans="1:8">
      <c r="A317" s="399" t="s">
        <v>625</v>
      </c>
      <c r="B317" s="276" t="s">
        <v>626</v>
      </c>
      <c r="C317" s="280"/>
      <c r="D317" s="280"/>
      <c r="E317" s="400"/>
      <c r="F317" s="397" t="str">
        <f t="shared" si="14"/>
        <v>否</v>
      </c>
      <c r="G317" s="398" t="str">
        <f t="shared" si="15"/>
        <v>项</v>
      </c>
      <c r="H317" s="117">
        <v>473</v>
      </c>
    </row>
    <row r="318" ht="36" customHeight="1" spans="1:8">
      <c r="A318" s="395" t="s">
        <v>627</v>
      </c>
      <c r="B318" s="271" t="s">
        <v>628</v>
      </c>
      <c r="C318" s="272"/>
      <c r="D318" s="272"/>
      <c r="E318" s="400"/>
      <c r="F318" s="397" t="str">
        <f t="shared" si="14"/>
        <v>否</v>
      </c>
      <c r="G318" s="398" t="str">
        <f t="shared" si="15"/>
        <v>款</v>
      </c>
      <c r="H318" s="117">
        <v>15398</v>
      </c>
    </row>
    <row r="319" ht="36" customHeight="1" spans="1:8">
      <c r="A319" s="399" t="s">
        <v>629</v>
      </c>
      <c r="B319" s="276" t="s">
        <v>139</v>
      </c>
      <c r="C319" s="280"/>
      <c r="D319" s="280"/>
      <c r="E319" s="400"/>
      <c r="F319" s="397" t="str">
        <f t="shared" si="14"/>
        <v>否</v>
      </c>
      <c r="G319" s="398" t="str">
        <f t="shared" si="15"/>
        <v>项</v>
      </c>
      <c r="H319" s="117">
        <v>266</v>
      </c>
    </row>
    <row r="320" ht="36" customHeight="1" spans="1:8">
      <c r="A320" s="399" t="s">
        <v>630</v>
      </c>
      <c r="B320" s="276" t="s">
        <v>141</v>
      </c>
      <c r="C320" s="280"/>
      <c r="D320" s="280">
        <v>0</v>
      </c>
      <c r="E320" s="400"/>
      <c r="F320" s="397" t="str">
        <f t="shared" si="14"/>
        <v>否</v>
      </c>
      <c r="G320" s="398" t="str">
        <f t="shared" si="15"/>
        <v>项</v>
      </c>
      <c r="H320" s="117">
        <v>9718</v>
      </c>
    </row>
    <row r="321" ht="36" customHeight="1" spans="1:8">
      <c r="A321" s="399" t="s">
        <v>631</v>
      </c>
      <c r="B321" s="276" t="s">
        <v>143</v>
      </c>
      <c r="C321" s="280"/>
      <c r="D321" s="280">
        <v>0</v>
      </c>
      <c r="E321" s="400"/>
      <c r="F321" s="397" t="str">
        <f t="shared" si="14"/>
        <v>否</v>
      </c>
      <c r="G321" s="398" t="str">
        <f t="shared" si="15"/>
        <v>项</v>
      </c>
      <c r="H321" s="117">
        <v>1000</v>
      </c>
    </row>
    <row r="322" ht="36" customHeight="1" spans="1:8">
      <c r="A322" s="399" t="s">
        <v>632</v>
      </c>
      <c r="B322" s="276" t="s">
        <v>633</v>
      </c>
      <c r="C322" s="280"/>
      <c r="D322" s="280"/>
      <c r="E322" s="400"/>
      <c r="F322" s="397" t="str">
        <f t="shared" si="14"/>
        <v>否</v>
      </c>
      <c r="G322" s="398" t="str">
        <f t="shared" si="15"/>
        <v>项</v>
      </c>
      <c r="H322" s="117">
        <v>22</v>
      </c>
    </row>
    <row r="323" ht="36" customHeight="1" spans="1:8">
      <c r="A323" s="399" t="s">
        <v>634</v>
      </c>
      <c r="B323" s="276" t="s">
        <v>635</v>
      </c>
      <c r="C323" s="280"/>
      <c r="D323" s="280"/>
      <c r="E323" s="400"/>
      <c r="F323" s="397" t="str">
        <f t="shared" si="14"/>
        <v>否</v>
      </c>
      <c r="G323" s="398" t="str">
        <f t="shared" si="15"/>
        <v>项</v>
      </c>
      <c r="H323" s="117">
        <v>57</v>
      </c>
    </row>
    <row r="324" ht="36" customHeight="1" spans="1:8">
      <c r="A324" s="399" t="s">
        <v>636</v>
      </c>
      <c r="B324" s="276" t="s">
        <v>637</v>
      </c>
      <c r="C324" s="280"/>
      <c r="D324" s="280"/>
      <c r="E324" s="400"/>
      <c r="F324" s="397" t="str">
        <f t="shared" si="14"/>
        <v>否</v>
      </c>
      <c r="G324" s="398" t="str">
        <f t="shared" si="15"/>
        <v>项</v>
      </c>
      <c r="H324" s="117">
        <v>885</v>
      </c>
    </row>
    <row r="325" ht="36" customHeight="1" spans="1:8">
      <c r="A325" s="399" t="s">
        <v>638</v>
      </c>
      <c r="B325" s="276" t="s">
        <v>240</v>
      </c>
      <c r="C325" s="280"/>
      <c r="D325" s="280"/>
      <c r="E325" s="400"/>
      <c r="F325" s="397" t="str">
        <f t="shared" si="14"/>
        <v>否</v>
      </c>
      <c r="G325" s="398" t="str">
        <f t="shared" si="15"/>
        <v>项</v>
      </c>
      <c r="H325" s="117">
        <v>507</v>
      </c>
    </row>
    <row r="326" ht="36" customHeight="1" spans="1:8">
      <c r="A326" s="399" t="s">
        <v>639</v>
      </c>
      <c r="B326" s="276" t="s">
        <v>157</v>
      </c>
      <c r="C326" s="280"/>
      <c r="D326" s="280">
        <v>0</v>
      </c>
      <c r="E326" s="400"/>
      <c r="F326" s="397" t="str">
        <f t="shared" si="14"/>
        <v>否</v>
      </c>
      <c r="G326" s="398" t="str">
        <f t="shared" si="15"/>
        <v>项</v>
      </c>
      <c r="H326" s="117">
        <v>1250</v>
      </c>
    </row>
    <row r="327" ht="36" customHeight="1" spans="1:8">
      <c r="A327" s="399" t="s">
        <v>640</v>
      </c>
      <c r="B327" s="276" t="s">
        <v>641</v>
      </c>
      <c r="C327" s="280"/>
      <c r="D327" s="280"/>
      <c r="E327" s="400"/>
      <c r="F327" s="397" t="str">
        <f t="shared" si="14"/>
        <v>否</v>
      </c>
      <c r="G327" s="398" t="str">
        <f t="shared" si="15"/>
        <v>项</v>
      </c>
      <c r="H327" s="117">
        <v>1693</v>
      </c>
    </row>
    <row r="328" ht="36" customHeight="1" spans="1:8">
      <c r="A328" s="395" t="s">
        <v>642</v>
      </c>
      <c r="B328" s="271" t="s">
        <v>643</v>
      </c>
      <c r="C328" s="272"/>
      <c r="D328" s="272"/>
      <c r="E328" s="400"/>
      <c r="F328" s="397" t="str">
        <f t="shared" si="14"/>
        <v>否</v>
      </c>
      <c r="G328" s="398" t="str">
        <f t="shared" si="15"/>
        <v>款</v>
      </c>
      <c r="H328" s="117">
        <v>17688</v>
      </c>
    </row>
    <row r="329" ht="36" customHeight="1" spans="1:8">
      <c r="A329" s="399" t="s">
        <v>644</v>
      </c>
      <c r="B329" s="276" t="s">
        <v>139</v>
      </c>
      <c r="C329" s="280"/>
      <c r="D329" s="280"/>
      <c r="E329" s="400"/>
      <c r="F329" s="397" t="str">
        <f t="shared" si="14"/>
        <v>否</v>
      </c>
      <c r="G329" s="398" t="str">
        <f t="shared" si="15"/>
        <v>项</v>
      </c>
      <c r="H329" s="117">
        <v>237</v>
      </c>
    </row>
    <row r="330" ht="36" customHeight="1" spans="1:8">
      <c r="A330" s="399" t="s">
        <v>645</v>
      </c>
      <c r="B330" s="276" t="s">
        <v>141</v>
      </c>
      <c r="C330" s="280"/>
      <c r="D330" s="280">
        <v>0</v>
      </c>
      <c r="E330" s="400"/>
      <c r="F330" s="397" t="str">
        <f t="shared" si="14"/>
        <v>否</v>
      </c>
      <c r="G330" s="398" t="str">
        <f t="shared" si="15"/>
        <v>项</v>
      </c>
      <c r="H330" s="117">
        <v>10</v>
      </c>
    </row>
    <row r="331" ht="36" customHeight="1" spans="1:8">
      <c r="A331" s="399" t="s">
        <v>646</v>
      </c>
      <c r="B331" s="276" t="s">
        <v>143</v>
      </c>
      <c r="C331" s="280"/>
      <c r="D331" s="280">
        <v>0</v>
      </c>
      <c r="E331" s="400"/>
      <c r="F331" s="397" t="str">
        <f t="shared" si="14"/>
        <v>否</v>
      </c>
      <c r="G331" s="398" t="str">
        <f t="shared" si="15"/>
        <v>项</v>
      </c>
      <c r="H331" s="117">
        <v>6465</v>
      </c>
    </row>
    <row r="332" ht="36" customHeight="1" spans="1:8">
      <c r="A332" s="399" t="s">
        <v>647</v>
      </c>
      <c r="B332" s="276" t="s">
        <v>648</v>
      </c>
      <c r="C332" s="280"/>
      <c r="D332" s="280">
        <v>0</v>
      </c>
      <c r="E332" s="400"/>
      <c r="F332" s="397" t="str">
        <f t="shared" si="14"/>
        <v>否</v>
      </c>
      <c r="G332" s="398" t="str">
        <f t="shared" si="15"/>
        <v>项</v>
      </c>
      <c r="H332" s="117">
        <v>8685</v>
      </c>
    </row>
    <row r="333" ht="36" customHeight="1" spans="1:8">
      <c r="A333" s="399" t="s">
        <v>649</v>
      </c>
      <c r="B333" s="276" t="s">
        <v>650</v>
      </c>
      <c r="C333" s="280"/>
      <c r="D333" s="280">
        <v>0</v>
      </c>
      <c r="E333" s="400"/>
      <c r="F333" s="397" t="str">
        <f t="shared" si="14"/>
        <v>否</v>
      </c>
      <c r="G333" s="398" t="str">
        <f t="shared" si="15"/>
        <v>项</v>
      </c>
      <c r="H333" s="117">
        <v>448</v>
      </c>
    </row>
    <row r="334" ht="36" customHeight="1" spans="1:8">
      <c r="A334" s="399" t="s">
        <v>651</v>
      </c>
      <c r="B334" s="276" t="s">
        <v>157</v>
      </c>
      <c r="C334" s="280"/>
      <c r="D334" s="280"/>
      <c r="E334" s="400"/>
      <c r="F334" s="397" t="str">
        <f t="shared" si="14"/>
        <v>否</v>
      </c>
      <c r="G334" s="398" t="str">
        <f t="shared" si="15"/>
        <v>项</v>
      </c>
      <c r="H334" s="117">
        <v>350</v>
      </c>
    </row>
    <row r="335" ht="36" customHeight="1" spans="1:8">
      <c r="A335" s="399" t="s">
        <v>652</v>
      </c>
      <c r="B335" s="276" t="s">
        <v>653</v>
      </c>
      <c r="C335" s="280"/>
      <c r="D335" s="280">
        <v>0</v>
      </c>
      <c r="E335" s="400"/>
      <c r="F335" s="397" t="str">
        <f t="shared" si="14"/>
        <v>否</v>
      </c>
      <c r="G335" s="398" t="str">
        <f t="shared" si="15"/>
        <v>项</v>
      </c>
      <c r="H335" s="117">
        <v>1493</v>
      </c>
    </row>
    <row r="336" ht="36" customHeight="1" spans="1:8">
      <c r="A336" s="395" t="s">
        <v>654</v>
      </c>
      <c r="B336" s="271" t="s">
        <v>655</v>
      </c>
      <c r="C336" s="272"/>
      <c r="D336" s="272">
        <f>SUM(D337:D341)</f>
        <v>0</v>
      </c>
      <c r="E336" s="400"/>
      <c r="F336" s="397" t="str">
        <f t="shared" si="14"/>
        <v>否</v>
      </c>
      <c r="G336" s="398" t="str">
        <f t="shared" si="15"/>
        <v>款</v>
      </c>
      <c r="H336" s="117">
        <v>3965</v>
      </c>
    </row>
    <row r="337" ht="36" customHeight="1" spans="1:8">
      <c r="A337" s="399" t="s">
        <v>656</v>
      </c>
      <c r="B337" s="276" t="s">
        <v>139</v>
      </c>
      <c r="C337" s="280"/>
      <c r="D337" s="280">
        <v>0</v>
      </c>
      <c r="E337" s="400"/>
      <c r="F337" s="397" t="str">
        <f t="shared" si="14"/>
        <v>否</v>
      </c>
      <c r="G337" s="398" t="str">
        <f t="shared" si="15"/>
        <v>项</v>
      </c>
      <c r="H337" s="117">
        <v>3</v>
      </c>
    </row>
    <row r="338" ht="36" customHeight="1" spans="1:8">
      <c r="A338" s="399" t="s">
        <v>657</v>
      </c>
      <c r="B338" s="276" t="s">
        <v>141</v>
      </c>
      <c r="C338" s="280"/>
      <c r="D338" s="280">
        <v>0</v>
      </c>
      <c r="E338" s="400"/>
      <c r="F338" s="397" t="str">
        <f t="shared" si="14"/>
        <v>否</v>
      </c>
      <c r="G338" s="398" t="str">
        <f t="shared" si="15"/>
        <v>项</v>
      </c>
      <c r="H338" s="117">
        <v>3562</v>
      </c>
    </row>
    <row r="339" ht="36" customHeight="1" spans="1:8">
      <c r="A339" s="399" t="s">
        <v>658</v>
      </c>
      <c r="B339" s="276" t="s">
        <v>240</v>
      </c>
      <c r="C339" s="280"/>
      <c r="D339" s="280">
        <v>0</v>
      </c>
      <c r="E339" s="400"/>
      <c r="F339" s="397" t="str">
        <f t="shared" si="14"/>
        <v>否</v>
      </c>
      <c r="G339" s="398" t="str">
        <f t="shared" si="15"/>
        <v>项</v>
      </c>
      <c r="H339" s="117">
        <v>400</v>
      </c>
    </row>
    <row r="340" ht="36" customHeight="1" spans="1:8">
      <c r="A340" s="399" t="s">
        <v>659</v>
      </c>
      <c r="B340" s="276" t="s">
        <v>660</v>
      </c>
      <c r="C340" s="280"/>
      <c r="D340" s="280">
        <v>0</v>
      </c>
      <c r="E340" s="400"/>
      <c r="F340" s="397" t="str">
        <f t="shared" si="14"/>
        <v>否</v>
      </c>
      <c r="G340" s="398" t="str">
        <f t="shared" si="15"/>
        <v>项</v>
      </c>
      <c r="H340" s="117">
        <v>1294</v>
      </c>
    </row>
    <row r="341" ht="36" customHeight="1" spans="1:8">
      <c r="A341" s="399" t="s">
        <v>661</v>
      </c>
      <c r="B341" s="276" t="s">
        <v>662</v>
      </c>
      <c r="C341" s="280"/>
      <c r="D341" s="280">
        <v>0</v>
      </c>
      <c r="E341" s="400"/>
      <c r="F341" s="397" t="str">
        <f t="shared" si="14"/>
        <v>否</v>
      </c>
      <c r="G341" s="398" t="str">
        <f t="shared" si="15"/>
        <v>项</v>
      </c>
      <c r="H341" s="117">
        <v>1018</v>
      </c>
    </row>
    <row r="342" ht="36" customHeight="1" spans="1:7">
      <c r="A342" s="395" t="s">
        <v>663</v>
      </c>
      <c r="B342" s="271" t="s">
        <v>664</v>
      </c>
      <c r="C342" s="272">
        <v>53</v>
      </c>
      <c r="D342" s="272"/>
      <c r="E342" s="396">
        <f>(D342-C342)/C342</f>
        <v>-1</v>
      </c>
      <c r="F342" s="397" t="str">
        <f t="shared" si="14"/>
        <v>是</v>
      </c>
      <c r="G342" s="398" t="str">
        <f t="shared" si="15"/>
        <v>款</v>
      </c>
    </row>
    <row r="343" ht="36" customHeight="1" spans="1:8">
      <c r="A343" s="399">
        <v>2049902</v>
      </c>
      <c r="B343" s="276" t="s">
        <v>665</v>
      </c>
      <c r="C343" s="280"/>
      <c r="D343" s="280"/>
      <c r="E343" s="400"/>
      <c r="F343" s="397" t="str">
        <f t="shared" si="14"/>
        <v>否</v>
      </c>
      <c r="G343" s="398" t="str">
        <f t="shared" si="15"/>
        <v>项</v>
      </c>
      <c r="H343" s="117">
        <v>1004</v>
      </c>
    </row>
    <row r="344" ht="36" customHeight="1" spans="1:7">
      <c r="A344" s="404" t="s">
        <v>666</v>
      </c>
      <c r="B344" s="276" t="s">
        <v>667</v>
      </c>
      <c r="C344" s="280">
        <v>53</v>
      </c>
      <c r="D344" s="280"/>
      <c r="E344" s="400">
        <f>(D344-C344)/C344</f>
        <v>-1</v>
      </c>
      <c r="F344" s="397" t="str">
        <f t="shared" si="14"/>
        <v>是</v>
      </c>
      <c r="G344" s="398" t="str">
        <f t="shared" si="15"/>
        <v>项</v>
      </c>
    </row>
    <row r="345" ht="36" customHeight="1" spans="1:7">
      <c r="A345" s="395" t="s">
        <v>78</v>
      </c>
      <c r="B345" s="271" t="s">
        <v>79</v>
      </c>
      <c r="C345" s="272">
        <v>70647</v>
      </c>
      <c r="D345" s="272">
        <v>49930</v>
      </c>
      <c r="E345" s="396">
        <f>(D345-C345)/C345</f>
        <v>-0.293</v>
      </c>
      <c r="F345" s="397" t="str">
        <f t="shared" si="14"/>
        <v>是</v>
      </c>
      <c r="G345" s="398" t="str">
        <f t="shared" si="15"/>
        <v>类</v>
      </c>
    </row>
    <row r="346" ht="36" customHeight="1" spans="1:7">
      <c r="A346" s="395" t="s">
        <v>668</v>
      </c>
      <c r="B346" s="271" t="s">
        <v>669</v>
      </c>
      <c r="C346" s="272">
        <v>780</v>
      </c>
      <c r="D346" s="272">
        <v>761</v>
      </c>
      <c r="E346" s="396">
        <f>(D346-C346)/C346</f>
        <v>-0.024</v>
      </c>
      <c r="F346" s="397" t="str">
        <f t="shared" si="14"/>
        <v>是</v>
      </c>
      <c r="G346" s="398" t="str">
        <f t="shared" si="15"/>
        <v>款</v>
      </c>
    </row>
    <row r="347" ht="36" customHeight="1" spans="1:7">
      <c r="A347" s="399" t="s">
        <v>670</v>
      </c>
      <c r="B347" s="276" t="s">
        <v>139</v>
      </c>
      <c r="C347" s="280">
        <v>249</v>
      </c>
      <c r="D347" s="280">
        <v>221</v>
      </c>
      <c r="E347" s="400">
        <f>(D347-C347)/C347</f>
        <v>-0.112</v>
      </c>
      <c r="F347" s="397" t="str">
        <f t="shared" si="14"/>
        <v>是</v>
      </c>
      <c r="G347" s="398" t="str">
        <f t="shared" si="15"/>
        <v>项</v>
      </c>
    </row>
    <row r="348" ht="36" customHeight="1" spans="1:8">
      <c r="A348" s="399" t="s">
        <v>671</v>
      </c>
      <c r="B348" s="276" t="s">
        <v>141</v>
      </c>
      <c r="C348" s="280"/>
      <c r="D348" s="280">
        <v>0</v>
      </c>
      <c r="E348" s="400"/>
      <c r="F348" s="397" t="str">
        <f t="shared" si="14"/>
        <v>否</v>
      </c>
      <c r="G348" s="398" t="str">
        <f t="shared" si="15"/>
        <v>项</v>
      </c>
      <c r="H348" s="117">
        <v>279</v>
      </c>
    </row>
    <row r="349" ht="36" customHeight="1" spans="1:8">
      <c r="A349" s="399" t="s">
        <v>672</v>
      </c>
      <c r="B349" s="276" t="s">
        <v>143</v>
      </c>
      <c r="C349" s="280"/>
      <c r="D349" s="280"/>
      <c r="E349" s="400"/>
      <c r="F349" s="397" t="str">
        <f t="shared" si="14"/>
        <v>否</v>
      </c>
      <c r="G349" s="398" t="str">
        <f t="shared" si="15"/>
        <v>项</v>
      </c>
      <c r="H349" s="117">
        <v>2740</v>
      </c>
    </row>
    <row r="350" ht="36" customHeight="1" spans="1:7">
      <c r="A350" s="399" t="s">
        <v>673</v>
      </c>
      <c r="B350" s="276" t="s">
        <v>674</v>
      </c>
      <c r="C350" s="280">
        <v>531</v>
      </c>
      <c r="D350" s="280">
        <v>540</v>
      </c>
      <c r="E350" s="400">
        <f t="shared" ref="E350:E358" si="16">(D350-C350)/C350</f>
        <v>0.017</v>
      </c>
      <c r="F350" s="397" t="str">
        <f t="shared" si="14"/>
        <v>是</v>
      </c>
      <c r="G350" s="398" t="str">
        <f t="shared" si="15"/>
        <v>项</v>
      </c>
    </row>
    <row r="351" ht="36" customHeight="1" spans="1:7">
      <c r="A351" s="395" t="s">
        <v>675</v>
      </c>
      <c r="B351" s="271" t="s">
        <v>676</v>
      </c>
      <c r="C351" s="272">
        <v>67624</v>
      </c>
      <c r="D351" s="272">
        <v>46929</v>
      </c>
      <c r="E351" s="396">
        <f t="shared" si="16"/>
        <v>-0.306</v>
      </c>
      <c r="F351" s="397" t="str">
        <f t="shared" si="14"/>
        <v>是</v>
      </c>
      <c r="G351" s="398" t="str">
        <f t="shared" si="15"/>
        <v>款</v>
      </c>
    </row>
    <row r="352" ht="36" customHeight="1" spans="1:7">
      <c r="A352" s="399" t="s">
        <v>677</v>
      </c>
      <c r="B352" s="276" t="s">
        <v>678</v>
      </c>
      <c r="C352" s="280">
        <v>2153</v>
      </c>
      <c r="D352" s="280">
        <v>1172</v>
      </c>
      <c r="E352" s="400">
        <f t="shared" si="16"/>
        <v>-0.456</v>
      </c>
      <c r="F352" s="397" t="str">
        <f t="shared" si="14"/>
        <v>是</v>
      </c>
      <c r="G352" s="398" t="str">
        <f t="shared" si="15"/>
        <v>项</v>
      </c>
    </row>
    <row r="353" ht="36" customHeight="1" spans="1:7">
      <c r="A353" s="399" t="s">
        <v>679</v>
      </c>
      <c r="B353" s="276" t="s">
        <v>680</v>
      </c>
      <c r="C353" s="280">
        <v>31453</v>
      </c>
      <c r="D353" s="280">
        <v>26507</v>
      </c>
      <c r="E353" s="400">
        <f t="shared" si="16"/>
        <v>-0.157</v>
      </c>
      <c r="F353" s="397" t="str">
        <f t="shared" si="14"/>
        <v>是</v>
      </c>
      <c r="G353" s="398" t="str">
        <f t="shared" si="15"/>
        <v>项</v>
      </c>
    </row>
    <row r="354" ht="36" customHeight="1" spans="1:7">
      <c r="A354" s="399" t="s">
        <v>681</v>
      </c>
      <c r="B354" s="276" t="s">
        <v>682</v>
      </c>
      <c r="C354" s="280">
        <v>15563</v>
      </c>
      <c r="D354" s="280">
        <v>12271</v>
      </c>
      <c r="E354" s="400">
        <f t="shared" si="16"/>
        <v>-0.212</v>
      </c>
      <c r="F354" s="397" t="str">
        <f t="shared" si="14"/>
        <v>是</v>
      </c>
      <c r="G354" s="398" t="str">
        <f t="shared" si="15"/>
        <v>项</v>
      </c>
    </row>
    <row r="355" ht="36" customHeight="1" spans="1:7">
      <c r="A355" s="399" t="s">
        <v>683</v>
      </c>
      <c r="B355" s="276" t="s">
        <v>684</v>
      </c>
      <c r="C355" s="280">
        <v>18189</v>
      </c>
      <c r="D355" s="280">
        <v>6967</v>
      </c>
      <c r="E355" s="400">
        <f t="shared" si="16"/>
        <v>-0.617</v>
      </c>
      <c r="F355" s="397" t="str">
        <f t="shared" si="14"/>
        <v>是</v>
      </c>
      <c r="G355" s="398" t="str">
        <f t="shared" si="15"/>
        <v>项</v>
      </c>
    </row>
    <row r="356" ht="36" customHeight="1" spans="1:7">
      <c r="A356" s="399" t="s">
        <v>685</v>
      </c>
      <c r="B356" s="276" t="s">
        <v>686</v>
      </c>
      <c r="C356" s="280">
        <v>35</v>
      </c>
      <c r="D356" s="280">
        <v>12</v>
      </c>
      <c r="E356" s="400">
        <f t="shared" si="16"/>
        <v>-0.657</v>
      </c>
      <c r="F356" s="397" t="str">
        <f t="shared" si="14"/>
        <v>是</v>
      </c>
      <c r="G356" s="398" t="str">
        <f t="shared" si="15"/>
        <v>项</v>
      </c>
    </row>
    <row r="357" ht="36" customHeight="1" spans="1:7">
      <c r="A357" s="399" t="s">
        <v>687</v>
      </c>
      <c r="B357" s="276" t="s">
        <v>688</v>
      </c>
      <c r="C357" s="280">
        <v>231</v>
      </c>
      <c r="D357" s="280"/>
      <c r="E357" s="400">
        <f t="shared" si="16"/>
        <v>-1</v>
      </c>
      <c r="F357" s="397" t="str">
        <f t="shared" si="14"/>
        <v>是</v>
      </c>
      <c r="G357" s="398" t="str">
        <f t="shared" si="15"/>
        <v>项</v>
      </c>
    </row>
    <row r="358" ht="36" customHeight="1" spans="1:7">
      <c r="A358" s="395" t="s">
        <v>689</v>
      </c>
      <c r="B358" s="271" t="s">
        <v>690</v>
      </c>
      <c r="C358" s="272">
        <v>1248</v>
      </c>
      <c r="D358" s="272">
        <v>1028</v>
      </c>
      <c r="E358" s="396">
        <f t="shared" si="16"/>
        <v>-0.176</v>
      </c>
      <c r="F358" s="397" t="str">
        <f t="shared" si="14"/>
        <v>是</v>
      </c>
      <c r="G358" s="398" t="str">
        <f t="shared" si="15"/>
        <v>款</v>
      </c>
    </row>
    <row r="359" ht="36" customHeight="1" spans="1:8">
      <c r="A359" s="399" t="s">
        <v>691</v>
      </c>
      <c r="B359" s="276" t="s">
        <v>692</v>
      </c>
      <c r="C359" s="280"/>
      <c r="D359" s="280">
        <v>0</v>
      </c>
      <c r="E359" s="400"/>
      <c r="F359" s="397" t="str">
        <f t="shared" si="14"/>
        <v>否</v>
      </c>
      <c r="G359" s="398" t="str">
        <f t="shared" si="15"/>
        <v>项</v>
      </c>
      <c r="H359" s="117">
        <v>50</v>
      </c>
    </row>
    <row r="360" ht="36" customHeight="1" spans="1:7">
      <c r="A360" s="399" t="s">
        <v>693</v>
      </c>
      <c r="B360" s="276" t="s">
        <v>694</v>
      </c>
      <c r="C360" s="280">
        <v>1248</v>
      </c>
      <c r="D360" s="280">
        <v>1028</v>
      </c>
      <c r="E360" s="400">
        <f>(D360-C360)/C360</f>
        <v>-0.176</v>
      </c>
      <c r="F360" s="397" t="str">
        <f t="shared" si="14"/>
        <v>是</v>
      </c>
      <c r="G360" s="398" t="str">
        <f t="shared" si="15"/>
        <v>项</v>
      </c>
    </row>
    <row r="361" ht="36" customHeight="1" spans="1:8">
      <c r="A361" s="399" t="s">
        <v>695</v>
      </c>
      <c r="B361" s="276" t="s">
        <v>696</v>
      </c>
      <c r="C361" s="280"/>
      <c r="D361" s="280"/>
      <c r="E361" s="400"/>
      <c r="F361" s="397" t="str">
        <f t="shared" si="14"/>
        <v>否</v>
      </c>
      <c r="G361" s="398" t="str">
        <f t="shared" si="15"/>
        <v>项</v>
      </c>
      <c r="H361" s="117">
        <v>2</v>
      </c>
    </row>
    <row r="362" ht="36" customHeight="1" spans="1:8">
      <c r="A362" s="399" t="s">
        <v>697</v>
      </c>
      <c r="B362" s="276" t="s">
        <v>698</v>
      </c>
      <c r="C362" s="280"/>
      <c r="D362" s="280"/>
      <c r="E362" s="400"/>
      <c r="F362" s="397" t="str">
        <f t="shared" si="14"/>
        <v>否</v>
      </c>
      <c r="G362" s="398" t="str">
        <f t="shared" si="15"/>
        <v>项</v>
      </c>
      <c r="H362" s="117">
        <v>2</v>
      </c>
    </row>
    <row r="363" ht="36" customHeight="1" spans="1:8">
      <c r="A363" s="399" t="s">
        <v>699</v>
      </c>
      <c r="B363" s="276" t="s">
        <v>700</v>
      </c>
      <c r="C363" s="280"/>
      <c r="D363" s="280"/>
      <c r="E363" s="400"/>
      <c r="F363" s="397" t="str">
        <f t="shared" si="14"/>
        <v>否</v>
      </c>
      <c r="G363" s="398" t="str">
        <f t="shared" si="15"/>
        <v>项</v>
      </c>
      <c r="H363" s="117">
        <v>793</v>
      </c>
    </row>
    <row r="364" ht="36" customHeight="1" spans="1:8">
      <c r="A364" s="395" t="s">
        <v>701</v>
      </c>
      <c r="B364" s="271" t="s">
        <v>702</v>
      </c>
      <c r="C364" s="272"/>
      <c r="D364" s="272"/>
      <c r="E364" s="400"/>
      <c r="F364" s="397" t="str">
        <f t="shared" ref="F364:F427" si="17">IF(LEN(A364)=3,"是",IF(B364&lt;&gt;"",IF(SUM(C364:D364)&lt;&gt;0,"是","否"),"是"))</f>
        <v>否</v>
      </c>
      <c r="G364" s="398" t="str">
        <f t="shared" ref="G364:G427" si="18">IF(LEN(A364)=3,"类",IF(LEN(A364)=5,"款","项"))</f>
        <v>款</v>
      </c>
      <c r="H364" s="117">
        <v>788</v>
      </c>
    </row>
    <row r="365" ht="36" customHeight="1" spans="1:8">
      <c r="A365" s="399" t="s">
        <v>703</v>
      </c>
      <c r="B365" s="276" t="s">
        <v>704</v>
      </c>
      <c r="C365" s="280"/>
      <c r="D365" s="280">
        <v>0</v>
      </c>
      <c r="E365" s="400"/>
      <c r="F365" s="397" t="str">
        <f t="shared" si="17"/>
        <v>否</v>
      </c>
      <c r="G365" s="398" t="str">
        <f t="shared" si="18"/>
        <v>项</v>
      </c>
      <c r="H365" s="117">
        <v>169</v>
      </c>
    </row>
    <row r="366" ht="36" customHeight="1" spans="1:8">
      <c r="A366" s="399" t="s">
        <v>705</v>
      </c>
      <c r="B366" s="276" t="s">
        <v>706</v>
      </c>
      <c r="C366" s="280"/>
      <c r="D366" s="280"/>
      <c r="E366" s="400"/>
      <c r="F366" s="397" t="str">
        <f t="shared" si="17"/>
        <v>否</v>
      </c>
      <c r="G366" s="398" t="str">
        <f t="shared" si="18"/>
        <v>项</v>
      </c>
      <c r="H366" s="117">
        <v>619</v>
      </c>
    </row>
    <row r="367" ht="36" customHeight="1" spans="1:8">
      <c r="A367" s="399" t="s">
        <v>707</v>
      </c>
      <c r="B367" s="276" t="s">
        <v>708</v>
      </c>
      <c r="C367" s="280"/>
      <c r="D367" s="280">
        <v>0</v>
      </c>
      <c r="E367" s="400"/>
      <c r="F367" s="397" t="str">
        <f t="shared" si="17"/>
        <v>否</v>
      </c>
      <c r="G367" s="398" t="str">
        <f t="shared" si="18"/>
        <v>项</v>
      </c>
      <c r="H367" s="117">
        <v>5</v>
      </c>
    </row>
    <row r="368" ht="36" customHeight="1" spans="1:8">
      <c r="A368" s="399" t="s">
        <v>709</v>
      </c>
      <c r="B368" s="276" t="s">
        <v>710</v>
      </c>
      <c r="C368" s="280"/>
      <c r="D368" s="280">
        <v>0</v>
      </c>
      <c r="E368" s="400"/>
      <c r="F368" s="397" t="str">
        <f t="shared" si="17"/>
        <v>否</v>
      </c>
      <c r="G368" s="398" t="str">
        <f t="shared" si="18"/>
        <v>项</v>
      </c>
      <c r="H368" s="117">
        <v>5</v>
      </c>
    </row>
    <row r="369" ht="36" customHeight="1" spans="1:8">
      <c r="A369" s="399" t="s">
        <v>711</v>
      </c>
      <c r="B369" s="276" t="s">
        <v>712</v>
      </c>
      <c r="C369" s="280"/>
      <c r="D369" s="280">
        <v>0</v>
      </c>
      <c r="E369" s="400"/>
      <c r="F369" s="397" t="str">
        <f t="shared" si="17"/>
        <v>否</v>
      </c>
      <c r="G369" s="398" t="str">
        <f t="shared" si="18"/>
        <v>项</v>
      </c>
      <c r="H369" s="117">
        <v>18</v>
      </c>
    </row>
    <row r="370" ht="36" customHeight="1" spans="1:8">
      <c r="A370" s="395" t="s">
        <v>713</v>
      </c>
      <c r="B370" s="271" t="s">
        <v>714</v>
      </c>
      <c r="C370" s="272"/>
      <c r="D370" s="272"/>
      <c r="E370" s="400"/>
      <c r="F370" s="397" t="str">
        <f t="shared" si="17"/>
        <v>否</v>
      </c>
      <c r="G370" s="398" t="str">
        <f t="shared" si="18"/>
        <v>款</v>
      </c>
      <c r="H370" s="117">
        <v>18</v>
      </c>
    </row>
    <row r="371" ht="36" customHeight="1" spans="1:8">
      <c r="A371" s="399" t="s">
        <v>715</v>
      </c>
      <c r="B371" s="276" t="s">
        <v>716</v>
      </c>
      <c r="C371" s="280"/>
      <c r="D371" s="280"/>
      <c r="E371" s="400"/>
      <c r="F371" s="397" t="str">
        <f t="shared" si="17"/>
        <v>否</v>
      </c>
      <c r="G371" s="398" t="str">
        <f t="shared" si="18"/>
        <v>项</v>
      </c>
      <c r="H371" s="117">
        <v>18</v>
      </c>
    </row>
    <row r="372" ht="36" customHeight="1" spans="1:8">
      <c r="A372" s="399" t="s">
        <v>717</v>
      </c>
      <c r="B372" s="276" t="s">
        <v>718</v>
      </c>
      <c r="C372" s="280"/>
      <c r="D372" s="280">
        <v>0</v>
      </c>
      <c r="E372" s="400"/>
      <c r="F372" s="397" t="str">
        <f t="shared" si="17"/>
        <v>否</v>
      </c>
      <c r="G372" s="398" t="str">
        <f t="shared" si="18"/>
        <v>项</v>
      </c>
      <c r="H372" s="117">
        <v>1194</v>
      </c>
    </row>
    <row r="373" ht="36" customHeight="1" spans="1:8">
      <c r="A373" s="399" t="s">
        <v>719</v>
      </c>
      <c r="B373" s="276" t="s">
        <v>720</v>
      </c>
      <c r="C373" s="280"/>
      <c r="D373" s="280">
        <v>0</v>
      </c>
      <c r="E373" s="400"/>
      <c r="F373" s="397" t="str">
        <f t="shared" si="17"/>
        <v>否</v>
      </c>
      <c r="G373" s="398" t="str">
        <f t="shared" si="18"/>
        <v>项</v>
      </c>
      <c r="H373" s="117">
        <v>1071</v>
      </c>
    </row>
    <row r="374" ht="36" customHeight="1" spans="1:8">
      <c r="A374" s="395" t="s">
        <v>721</v>
      </c>
      <c r="B374" s="271" t="s">
        <v>722</v>
      </c>
      <c r="C374" s="272"/>
      <c r="D374" s="272">
        <f>SUM(D375:D377)</f>
        <v>0</v>
      </c>
      <c r="E374" s="400"/>
      <c r="F374" s="397" t="str">
        <f t="shared" si="17"/>
        <v>否</v>
      </c>
      <c r="G374" s="398" t="str">
        <f t="shared" si="18"/>
        <v>款</v>
      </c>
      <c r="H374" s="117">
        <v>696</v>
      </c>
    </row>
    <row r="375" ht="36" customHeight="1" spans="1:8">
      <c r="A375" s="399" t="s">
        <v>723</v>
      </c>
      <c r="B375" s="276" t="s">
        <v>724</v>
      </c>
      <c r="C375" s="280"/>
      <c r="D375" s="280">
        <v>0</v>
      </c>
      <c r="E375" s="400"/>
      <c r="F375" s="397" t="str">
        <f t="shared" si="17"/>
        <v>否</v>
      </c>
      <c r="G375" s="398" t="str">
        <f t="shared" si="18"/>
        <v>项</v>
      </c>
      <c r="H375" s="117">
        <v>14</v>
      </c>
    </row>
    <row r="376" ht="36" customHeight="1" spans="1:8">
      <c r="A376" s="399" t="s">
        <v>725</v>
      </c>
      <c r="B376" s="276" t="s">
        <v>726</v>
      </c>
      <c r="C376" s="280"/>
      <c r="D376" s="280">
        <v>0</v>
      </c>
      <c r="E376" s="400"/>
      <c r="F376" s="397" t="str">
        <f t="shared" si="17"/>
        <v>否</v>
      </c>
      <c r="G376" s="398" t="str">
        <f t="shared" si="18"/>
        <v>项</v>
      </c>
      <c r="H376" s="117">
        <v>13</v>
      </c>
    </row>
    <row r="377" ht="36" customHeight="1" spans="1:8">
      <c r="A377" s="399" t="s">
        <v>727</v>
      </c>
      <c r="B377" s="276" t="s">
        <v>728</v>
      </c>
      <c r="C377" s="280"/>
      <c r="D377" s="280">
        <v>0</v>
      </c>
      <c r="E377" s="400"/>
      <c r="F377" s="397" t="str">
        <f t="shared" si="17"/>
        <v>否</v>
      </c>
      <c r="G377" s="398" t="str">
        <f t="shared" si="18"/>
        <v>项</v>
      </c>
      <c r="H377" s="117">
        <v>338</v>
      </c>
    </row>
    <row r="378" ht="36" customHeight="1" spans="1:7">
      <c r="A378" s="395" t="s">
        <v>729</v>
      </c>
      <c r="B378" s="271" t="s">
        <v>730</v>
      </c>
      <c r="C378" s="272">
        <v>476</v>
      </c>
      <c r="D378" s="272">
        <v>449</v>
      </c>
      <c r="E378" s="396">
        <f>(D378-C378)/C378</f>
        <v>-0.057</v>
      </c>
      <c r="F378" s="397" t="str">
        <f t="shared" si="17"/>
        <v>是</v>
      </c>
      <c r="G378" s="398" t="str">
        <f t="shared" si="18"/>
        <v>款</v>
      </c>
    </row>
    <row r="379" ht="36" customHeight="1" spans="1:7">
      <c r="A379" s="399" t="s">
        <v>731</v>
      </c>
      <c r="B379" s="276" t="s">
        <v>732</v>
      </c>
      <c r="C379" s="280">
        <v>476</v>
      </c>
      <c r="D379" s="280">
        <v>449</v>
      </c>
      <c r="E379" s="400">
        <f>(D379-C379)/C379</f>
        <v>-0.057</v>
      </c>
      <c r="F379" s="397" t="str">
        <f t="shared" si="17"/>
        <v>是</v>
      </c>
      <c r="G379" s="398" t="str">
        <f t="shared" si="18"/>
        <v>项</v>
      </c>
    </row>
    <row r="380" ht="36" customHeight="1" spans="1:8">
      <c r="A380" s="399" t="s">
        <v>733</v>
      </c>
      <c r="B380" s="276" t="s">
        <v>734</v>
      </c>
      <c r="C380" s="280"/>
      <c r="D380" s="280">
        <v>0</v>
      </c>
      <c r="E380" s="400"/>
      <c r="F380" s="397" t="str">
        <f t="shared" si="17"/>
        <v>否</v>
      </c>
      <c r="G380" s="398" t="str">
        <f t="shared" si="18"/>
        <v>项</v>
      </c>
      <c r="H380" s="117">
        <v>100</v>
      </c>
    </row>
    <row r="381" ht="36" customHeight="1" spans="1:8">
      <c r="A381" s="399" t="s">
        <v>735</v>
      </c>
      <c r="B381" s="276" t="s">
        <v>736</v>
      </c>
      <c r="C381" s="280"/>
      <c r="D381" s="280">
        <v>0</v>
      </c>
      <c r="E381" s="400"/>
      <c r="F381" s="397" t="str">
        <f t="shared" si="17"/>
        <v>否</v>
      </c>
      <c r="G381" s="398" t="str">
        <f t="shared" si="18"/>
        <v>项</v>
      </c>
      <c r="H381" s="117">
        <v>12</v>
      </c>
    </row>
    <row r="382" ht="36" customHeight="1" spans="1:7">
      <c r="A382" s="395" t="s">
        <v>737</v>
      </c>
      <c r="B382" s="271" t="s">
        <v>738</v>
      </c>
      <c r="C382" s="272">
        <v>399</v>
      </c>
      <c r="D382" s="272">
        <v>243</v>
      </c>
      <c r="E382" s="396">
        <f>(D382-C382)/C382</f>
        <v>-0.391</v>
      </c>
      <c r="F382" s="397" t="str">
        <f t="shared" si="17"/>
        <v>是</v>
      </c>
      <c r="G382" s="398" t="str">
        <f t="shared" si="18"/>
        <v>款</v>
      </c>
    </row>
    <row r="383" ht="36" customHeight="1" spans="1:7">
      <c r="A383" s="399" t="s">
        <v>739</v>
      </c>
      <c r="B383" s="276" t="s">
        <v>740</v>
      </c>
      <c r="C383" s="280">
        <v>69</v>
      </c>
      <c r="D383" s="280"/>
      <c r="E383" s="400">
        <f>(D383-C383)/C383</f>
        <v>-1</v>
      </c>
      <c r="F383" s="397" t="str">
        <f t="shared" si="17"/>
        <v>是</v>
      </c>
      <c r="G383" s="398" t="str">
        <f t="shared" si="18"/>
        <v>项</v>
      </c>
    </row>
    <row r="384" ht="36" customHeight="1" spans="1:7">
      <c r="A384" s="399" t="s">
        <v>741</v>
      </c>
      <c r="B384" s="276" t="s">
        <v>742</v>
      </c>
      <c r="C384" s="280">
        <v>330</v>
      </c>
      <c r="D384" s="280">
        <v>243</v>
      </c>
      <c r="E384" s="400">
        <f>(D384-C384)/C384</f>
        <v>-0.264</v>
      </c>
      <c r="F384" s="397" t="str">
        <f t="shared" si="17"/>
        <v>是</v>
      </c>
      <c r="G384" s="398" t="str">
        <f t="shared" si="18"/>
        <v>项</v>
      </c>
    </row>
    <row r="385" ht="36" customHeight="1" spans="1:8">
      <c r="A385" s="399" t="s">
        <v>743</v>
      </c>
      <c r="B385" s="276" t="s">
        <v>744</v>
      </c>
      <c r="C385" s="280"/>
      <c r="D385" s="280"/>
      <c r="E385" s="400"/>
      <c r="F385" s="397" t="str">
        <f t="shared" si="17"/>
        <v>否</v>
      </c>
      <c r="G385" s="398" t="str">
        <f t="shared" si="18"/>
        <v>项</v>
      </c>
      <c r="H385" s="117">
        <v>4899</v>
      </c>
    </row>
    <row r="386" ht="36" customHeight="1" spans="1:8">
      <c r="A386" s="399" t="s">
        <v>745</v>
      </c>
      <c r="B386" s="276" t="s">
        <v>746</v>
      </c>
      <c r="C386" s="280"/>
      <c r="D386" s="280">
        <v>0</v>
      </c>
      <c r="E386" s="400"/>
      <c r="F386" s="397" t="str">
        <f t="shared" si="17"/>
        <v>否</v>
      </c>
      <c r="G386" s="398" t="str">
        <f t="shared" si="18"/>
        <v>项</v>
      </c>
      <c r="H386" s="117">
        <v>3780</v>
      </c>
    </row>
    <row r="387" ht="36" customHeight="1" spans="1:8">
      <c r="A387" s="399" t="s">
        <v>747</v>
      </c>
      <c r="B387" s="276" t="s">
        <v>748</v>
      </c>
      <c r="C387" s="280"/>
      <c r="D387" s="280">
        <v>0</v>
      </c>
      <c r="E387" s="400"/>
      <c r="F387" s="397" t="str">
        <f t="shared" si="17"/>
        <v>否</v>
      </c>
      <c r="G387" s="398" t="str">
        <f t="shared" si="18"/>
        <v>项</v>
      </c>
      <c r="H387" s="117">
        <v>61</v>
      </c>
    </row>
    <row r="388" ht="36" customHeight="1" spans="1:7">
      <c r="A388" s="395" t="s">
        <v>749</v>
      </c>
      <c r="B388" s="271" t="s">
        <v>750</v>
      </c>
      <c r="C388" s="272">
        <v>120</v>
      </c>
      <c r="D388" s="272">
        <v>520</v>
      </c>
      <c r="E388" s="396">
        <f>(D388-C388)/C388</f>
        <v>3.333</v>
      </c>
      <c r="F388" s="397" t="str">
        <f t="shared" si="17"/>
        <v>是</v>
      </c>
      <c r="G388" s="398" t="str">
        <f t="shared" si="18"/>
        <v>款</v>
      </c>
    </row>
    <row r="389" s="381" customFormat="1" ht="36" customHeight="1" spans="1:8">
      <c r="A389" s="399" t="s">
        <v>751</v>
      </c>
      <c r="B389" s="276" t="s">
        <v>752</v>
      </c>
      <c r="C389" s="280"/>
      <c r="D389" s="280">
        <v>0</v>
      </c>
      <c r="E389" s="400"/>
      <c r="F389" s="397" t="str">
        <f t="shared" si="17"/>
        <v>否</v>
      </c>
      <c r="G389" s="398" t="str">
        <f t="shared" si="18"/>
        <v>项</v>
      </c>
      <c r="H389" s="381">
        <v>7146</v>
      </c>
    </row>
    <row r="390" ht="36" customHeight="1" spans="1:8">
      <c r="A390" s="399" t="s">
        <v>753</v>
      </c>
      <c r="B390" s="276" t="s">
        <v>754</v>
      </c>
      <c r="C390" s="280"/>
      <c r="D390" s="280">
        <v>0</v>
      </c>
      <c r="E390" s="400"/>
      <c r="F390" s="397" t="str">
        <f t="shared" si="17"/>
        <v>否</v>
      </c>
      <c r="G390" s="398" t="str">
        <f t="shared" si="18"/>
        <v>项</v>
      </c>
      <c r="H390" s="117">
        <v>7146</v>
      </c>
    </row>
    <row r="391" ht="36" customHeight="1" spans="1:8">
      <c r="A391" s="399" t="s">
        <v>755</v>
      </c>
      <c r="B391" s="276" t="s">
        <v>756</v>
      </c>
      <c r="C391" s="280"/>
      <c r="D391" s="280">
        <v>0</v>
      </c>
      <c r="E391" s="400"/>
      <c r="F391" s="397" t="str">
        <f t="shared" si="17"/>
        <v>否</v>
      </c>
      <c r="G391" s="398" t="str">
        <f t="shared" si="18"/>
        <v>项</v>
      </c>
      <c r="H391" s="117">
        <v>697</v>
      </c>
    </row>
    <row r="392" s="381" customFormat="1" ht="36" customHeight="1" spans="1:8">
      <c r="A392" s="399" t="s">
        <v>757</v>
      </c>
      <c r="B392" s="276" t="s">
        <v>758</v>
      </c>
      <c r="C392" s="280"/>
      <c r="D392" s="280">
        <v>0</v>
      </c>
      <c r="E392" s="400"/>
      <c r="F392" s="397" t="str">
        <f t="shared" si="17"/>
        <v>否</v>
      </c>
      <c r="G392" s="398" t="str">
        <f t="shared" si="18"/>
        <v>项</v>
      </c>
      <c r="H392" s="381">
        <v>97</v>
      </c>
    </row>
    <row r="393" ht="36" customHeight="1" spans="1:7">
      <c r="A393" s="399" t="s">
        <v>759</v>
      </c>
      <c r="B393" s="276" t="s">
        <v>760</v>
      </c>
      <c r="C393" s="280">
        <v>100</v>
      </c>
      <c r="D393" s="280">
        <v>230</v>
      </c>
      <c r="E393" s="400">
        <f>(D393-C393)/C393</f>
        <v>1.3</v>
      </c>
      <c r="F393" s="397" t="str">
        <f t="shared" si="17"/>
        <v>是</v>
      </c>
      <c r="G393" s="398" t="str">
        <f t="shared" si="18"/>
        <v>项</v>
      </c>
    </row>
    <row r="394" ht="36" customHeight="1" spans="1:7">
      <c r="A394" s="399" t="s">
        <v>761</v>
      </c>
      <c r="B394" s="276" t="s">
        <v>762</v>
      </c>
      <c r="C394" s="280">
        <v>20</v>
      </c>
      <c r="D394" s="280">
        <v>290</v>
      </c>
      <c r="E394" s="400">
        <f>(D394-C394)/C394</f>
        <v>13.5</v>
      </c>
      <c r="F394" s="397" t="str">
        <f t="shared" si="17"/>
        <v>是</v>
      </c>
      <c r="G394" s="398" t="str">
        <f t="shared" si="18"/>
        <v>项</v>
      </c>
    </row>
    <row r="395" ht="36" customHeight="1" spans="1:8">
      <c r="A395" s="395" t="s">
        <v>763</v>
      </c>
      <c r="B395" s="271" t="s">
        <v>764</v>
      </c>
      <c r="C395" s="272"/>
      <c r="D395" s="272"/>
      <c r="E395" s="400"/>
      <c r="F395" s="397" t="str">
        <f t="shared" si="17"/>
        <v>否</v>
      </c>
      <c r="G395" s="398" t="str">
        <f t="shared" si="18"/>
        <v>款</v>
      </c>
      <c r="H395" s="117">
        <v>600</v>
      </c>
    </row>
    <row r="396" ht="36" customHeight="1" spans="1:8">
      <c r="A396" s="276">
        <v>2059999</v>
      </c>
      <c r="B396" s="276" t="s">
        <v>765</v>
      </c>
      <c r="C396" s="280"/>
      <c r="D396" s="280"/>
      <c r="E396" s="400"/>
      <c r="F396" s="397" t="str">
        <f t="shared" si="17"/>
        <v>否</v>
      </c>
      <c r="G396" s="398" t="str">
        <f t="shared" si="18"/>
        <v>项</v>
      </c>
      <c r="H396" s="117">
        <v>600</v>
      </c>
    </row>
    <row r="397" ht="36" customHeight="1" spans="1:7">
      <c r="A397" s="395" t="s">
        <v>80</v>
      </c>
      <c r="B397" s="271" t="s">
        <v>81</v>
      </c>
      <c r="C397" s="272">
        <v>464</v>
      </c>
      <c r="D397" s="272">
        <v>325</v>
      </c>
      <c r="E397" s="396">
        <f>(D397-C397)/C397</f>
        <v>-0.3</v>
      </c>
      <c r="F397" s="397" t="str">
        <f t="shared" si="17"/>
        <v>是</v>
      </c>
      <c r="G397" s="398" t="str">
        <f t="shared" si="18"/>
        <v>类</v>
      </c>
    </row>
    <row r="398" ht="36" customHeight="1" spans="1:7">
      <c r="A398" s="395" t="s">
        <v>766</v>
      </c>
      <c r="B398" s="271" t="s">
        <v>767</v>
      </c>
      <c r="C398" s="272">
        <v>74</v>
      </c>
      <c r="D398" s="272">
        <v>58</v>
      </c>
      <c r="E398" s="396">
        <f>(D398-C398)/C398</f>
        <v>-0.216</v>
      </c>
      <c r="F398" s="397" t="str">
        <f t="shared" si="17"/>
        <v>是</v>
      </c>
      <c r="G398" s="398" t="str">
        <f t="shared" si="18"/>
        <v>款</v>
      </c>
    </row>
    <row r="399" ht="36" customHeight="1" spans="1:7">
      <c r="A399" s="399" t="s">
        <v>768</v>
      </c>
      <c r="B399" s="276" t="s">
        <v>139</v>
      </c>
      <c r="C399" s="280">
        <v>74</v>
      </c>
      <c r="D399" s="280">
        <v>58</v>
      </c>
      <c r="E399" s="400">
        <f>(D399-C399)/C399</f>
        <v>-0.216</v>
      </c>
      <c r="F399" s="397" t="str">
        <f t="shared" si="17"/>
        <v>是</v>
      </c>
      <c r="G399" s="398" t="str">
        <f t="shared" si="18"/>
        <v>项</v>
      </c>
    </row>
    <row r="400" ht="36" customHeight="1" spans="1:8">
      <c r="A400" s="399" t="s">
        <v>769</v>
      </c>
      <c r="B400" s="276" t="s">
        <v>141</v>
      </c>
      <c r="C400" s="280"/>
      <c r="D400" s="280">
        <v>0</v>
      </c>
      <c r="E400" s="400"/>
      <c r="F400" s="397" t="str">
        <f t="shared" si="17"/>
        <v>否</v>
      </c>
      <c r="G400" s="398" t="str">
        <f t="shared" si="18"/>
        <v>项</v>
      </c>
      <c r="H400" s="117">
        <v>30</v>
      </c>
    </row>
    <row r="401" ht="36" customHeight="1" spans="1:8">
      <c r="A401" s="399" t="s">
        <v>770</v>
      </c>
      <c r="B401" s="276" t="s">
        <v>143</v>
      </c>
      <c r="C401" s="280"/>
      <c r="D401" s="280"/>
      <c r="E401" s="400"/>
      <c r="F401" s="397" t="str">
        <f t="shared" si="17"/>
        <v>否</v>
      </c>
      <c r="G401" s="398" t="str">
        <f t="shared" si="18"/>
        <v>项</v>
      </c>
      <c r="H401" s="117">
        <v>3</v>
      </c>
    </row>
    <row r="402" ht="36" customHeight="1" spans="1:8">
      <c r="A402" s="399" t="s">
        <v>771</v>
      </c>
      <c r="B402" s="276" t="s">
        <v>772</v>
      </c>
      <c r="C402" s="280"/>
      <c r="D402" s="280"/>
      <c r="E402" s="400"/>
      <c r="F402" s="397" t="str">
        <f t="shared" si="17"/>
        <v>否</v>
      </c>
      <c r="G402" s="398" t="str">
        <f t="shared" si="18"/>
        <v>项</v>
      </c>
      <c r="H402" s="117">
        <v>250</v>
      </c>
    </row>
    <row r="403" ht="36" customHeight="1" spans="1:8">
      <c r="A403" s="395" t="s">
        <v>773</v>
      </c>
      <c r="B403" s="271" t="s">
        <v>774</v>
      </c>
      <c r="C403" s="272"/>
      <c r="D403" s="272"/>
      <c r="E403" s="400"/>
      <c r="F403" s="397" t="str">
        <f t="shared" si="17"/>
        <v>否</v>
      </c>
      <c r="G403" s="398" t="str">
        <f t="shared" si="18"/>
        <v>款</v>
      </c>
      <c r="H403" s="117">
        <v>216</v>
      </c>
    </row>
    <row r="404" ht="36" customHeight="1" spans="1:8">
      <c r="A404" s="399" t="s">
        <v>775</v>
      </c>
      <c r="B404" s="276" t="s">
        <v>776</v>
      </c>
      <c r="C404" s="280"/>
      <c r="D404" s="280"/>
      <c r="E404" s="400"/>
      <c r="F404" s="397" t="str">
        <f t="shared" si="17"/>
        <v>否</v>
      </c>
      <c r="G404" s="398" t="str">
        <f t="shared" si="18"/>
        <v>项</v>
      </c>
      <c r="H404" s="117">
        <v>34</v>
      </c>
    </row>
    <row r="405" ht="36" customHeight="1" spans="1:8">
      <c r="A405" s="399" t="s">
        <v>777</v>
      </c>
      <c r="B405" s="276" t="s">
        <v>778</v>
      </c>
      <c r="C405" s="280"/>
      <c r="D405" s="280">
        <v>0</v>
      </c>
      <c r="E405" s="400"/>
      <c r="F405" s="397" t="str">
        <f t="shared" si="17"/>
        <v>否</v>
      </c>
      <c r="G405" s="398" t="str">
        <f t="shared" si="18"/>
        <v>项</v>
      </c>
      <c r="H405" s="117">
        <v>91</v>
      </c>
    </row>
    <row r="406" ht="36" customHeight="1" spans="1:8">
      <c r="A406" s="399" t="s">
        <v>779</v>
      </c>
      <c r="B406" s="276" t="s">
        <v>780</v>
      </c>
      <c r="C406" s="280"/>
      <c r="D406" s="280">
        <v>0</v>
      </c>
      <c r="E406" s="400"/>
      <c r="F406" s="397" t="str">
        <f t="shared" si="17"/>
        <v>否</v>
      </c>
      <c r="G406" s="398" t="str">
        <f t="shared" si="18"/>
        <v>项</v>
      </c>
      <c r="H406" s="117">
        <v>1</v>
      </c>
    </row>
    <row r="407" ht="36" customHeight="1" spans="1:8">
      <c r="A407" s="399" t="s">
        <v>781</v>
      </c>
      <c r="B407" s="276" t="s">
        <v>782</v>
      </c>
      <c r="C407" s="280"/>
      <c r="D407" s="280">
        <v>0</v>
      </c>
      <c r="E407" s="400"/>
      <c r="F407" s="397" t="str">
        <f t="shared" si="17"/>
        <v>否</v>
      </c>
      <c r="G407" s="398" t="str">
        <f t="shared" si="18"/>
        <v>项</v>
      </c>
      <c r="H407" s="117">
        <v>1</v>
      </c>
    </row>
    <row r="408" ht="36" customHeight="1" spans="1:8">
      <c r="A408" s="399" t="s">
        <v>783</v>
      </c>
      <c r="B408" s="276" t="s">
        <v>784</v>
      </c>
      <c r="C408" s="280"/>
      <c r="D408" s="280"/>
      <c r="E408" s="400"/>
      <c r="F408" s="397" t="str">
        <f t="shared" si="17"/>
        <v>否</v>
      </c>
      <c r="G408" s="398" t="str">
        <f t="shared" si="18"/>
        <v>项</v>
      </c>
      <c r="H408" s="117">
        <v>89</v>
      </c>
    </row>
    <row r="409" ht="36" customHeight="1" spans="1:8">
      <c r="A409" s="399" t="s">
        <v>785</v>
      </c>
      <c r="B409" s="276" t="s">
        <v>786</v>
      </c>
      <c r="C409" s="280"/>
      <c r="D409" s="280">
        <v>0</v>
      </c>
      <c r="E409" s="400"/>
      <c r="F409" s="397" t="str">
        <f t="shared" si="17"/>
        <v>否</v>
      </c>
      <c r="G409" s="398" t="str">
        <f t="shared" si="18"/>
        <v>项</v>
      </c>
      <c r="H409" s="117">
        <v>3603</v>
      </c>
    </row>
    <row r="410" ht="36" customHeight="1" spans="1:8">
      <c r="A410" s="402">
        <v>2060208</v>
      </c>
      <c r="B410" s="405" t="s">
        <v>787</v>
      </c>
      <c r="C410" s="280"/>
      <c r="D410" s="280">
        <v>0</v>
      </c>
      <c r="E410" s="400"/>
      <c r="F410" s="397" t="str">
        <f t="shared" si="17"/>
        <v>否</v>
      </c>
      <c r="G410" s="398" t="str">
        <f t="shared" si="18"/>
        <v>项</v>
      </c>
      <c r="H410" s="117">
        <v>3529</v>
      </c>
    </row>
    <row r="411" ht="36" customHeight="1" spans="1:8">
      <c r="A411" s="399" t="s">
        <v>788</v>
      </c>
      <c r="B411" s="276" t="s">
        <v>789</v>
      </c>
      <c r="C411" s="280"/>
      <c r="D411" s="280"/>
      <c r="E411" s="400"/>
      <c r="F411" s="397" t="str">
        <f t="shared" si="17"/>
        <v>否</v>
      </c>
      <c r="G411" s="398" t="str">
        <f t="shared" si="18"/>
        <v>项</v>
      </c>
      <c r="H411" s="117">
        <v>54</v>
      </c>
    </row>
    <row r="412" ht="36" customHeight="1" spans="1:8">
      <c r="A412" s="395" t="s">
        <v>790</v>
      </c>
      <c r="B412" s="271" t="s">
        <v>791</v>
      </c>
      <c r="C412" s="272"/>
      <c r="D412" s="272"/>
      <c r="E412" s="400"/>
      <c r="F412" s="397" t="str">
        <f t="shared" si="17"/>
        <v>否</v>
      </c>
      <c r="G412" s="398" t="str">
        <f t="shared" si="18"/>
        <v>款</v>
      </c>
      <c r="H412" s="117">
        <v>20</v>
      </c>
    </row>
    <row r="413" ht="36" customHeight="1" spans="1:8">
      <c r="A413" s="399" t="s">
        <v>792</v>
      </c>
      <c r="B413" s="276" t="s">
        <v>776</v>
      </c>
      <c r="C413" s="280"/>
      <c r="D413" s="280"/>
      <c r="E413" s="400"/>
      <c r="F413" s="397" t="str">
        <f t="shared" si="17"/>
        <v>否</v>
      </c>
      <c r="G413" s="398" t="str">
        <f t="shared" si="18"/>
        <v>项</v>
      </c>
      <c r="H413" s="117">
        <v>206</v>
      </c>
    </row>
    <row r="414" ht="36" customHeight="1" spans="1:8">
      <c r="A414" s="399" t="s">
        <v>793</v>
      </c>
      <c r="B414" s="276" t="s">
        <v>794</v>
      </c>
      <c r="C414" s="280"/>
      <c r="D414" s="280"/>
      <c r="E414" s="400"/>
      <c r="F414" s="397" t="str">
        <f t="shared" si="17"/>
        <v>否</v>
      </c>
      <c r="G414" s="398" t="str">
        <f t="shared" si="18"/>
        <v>项</v>
      </c>
      <c r="H414" s="117">
        <v>190</v>
      </c>
    </row>
    <row r="415" ht="36" customHeight="1" spans="1:8">
      <c r="A415" s="399" t="s">
        <v>795</v>
      </c>
      <c r="B415" s="276" t="s">
        <v>796</v>
      </c>
      <c r="C415" s="280"/>
      <c r="D415" s="280">
        <v>0</v>
      </c>
      <c r="E415" s="400"/>
      <c r="F415" s="397" t="str">
        <f t="shared" si="17"/>
        <v>否</v>
      </c>
      <c r="G415" s="398" t="str">
        <f t="shared" si="18"/>
        <v>项</v>
      </c>
      <c r="H415" s="117">
        <v>16</v>
      </c>
    </row>
    <row r="416" ht="36" customHeight="1" spans="1:8">
      <c r="A416" s="399" t="s">
        <v>797</v>
      </c>
      <c r="B416" s="276" t="s">
        <v>798</v>
      </c>
      <c r="C416" s="280"/>
      <c r="D416" s="280">
        <v>0</v>
      </c>
      <c r="E416" s="400"/>
      <c r="F416" s="397" t="str">
        <f t="shared" si="17"/>
        <v>否</v>
      </c>
      <c r="G416" s="398" t="str">
        <f t="shared" si="18"/>
        <v>项</v>
      </c>
      <c r="H416" s="117">
        <v>3660</v>
      </c>
    </row>
    <row r="417" ht="36" customHeight="1" spans="1:8">
      <c r="A417" s="399" t="s">
        <v>799</v>
      </c>
      <c r="B417" s="276" t="s">
        <v>800</v>
      </c>
      <c r="C417" s="280"/>
      <c r="D417" s="280">
        <v>0</v>
      </c>
      <c r="E417" s="400"/>
      <c r="F417" s="397" t="str">
        <f t="shared" si="17"/>
        <v>否</v>
      </c>
      <c r="G417" s="398" t="str">
        <f t="shared" si="18"/>
        <v>项</v>
      </c>
      <c r="H417" s="117">
        <v>4052</v>
      </c>
    </row>
    <row r="418" ht="36" customHeight="1" spans="1:7">
      <c r="A418" s="395" t="s">
        <v>801</v>
      </c>
      <c r="B418" s="271" t="s">
        <v>802</v>
      </c>
      <c r="C418" s="272">
        <v>66</v>
      </c>
      <c r="D418" s="272">
        <v>36</v>
      </c>
      <c r="E418" s="396">
        <f>(D418-C418)/C418</f>
        <v>-0.455</v>
      </c>
      <c r="F418" s="397" t="str">
        <f t="shared" si="17"/>
        <v>是</v>
      </c>
      <c r="G418" s="398" t="str">
        <f t="shared" si="18"/>
        <v>款</v>
      </c>
    </row>
    <row r="419" ht="36" customHeight="1" spans="1:8">
      <c r="A419" s="399" t="s">
        <v>803</v>
      </c>
      <c r="B419" s="276" t="s">
        <v>776</v>
      </c>
      <c r="C419" s="280"/>
      <c r="D419" s="280"/>
      <c r="E419" s="400"/>
      <c r="F419" s="397" t="str">
        <f t="shared" si="17"/>
        <v>否</v>
      </c>
      <c r="G419" s="398" t="str">
        <f t="shared" si="18"/>
        <v>项</v>
      </c>
      <c r="H419" s="117">
        <v>989</v>
      </c>
    </row>
    <row r="420" ht="36" customHeight="1" spans="1:7">
      <c r="A420" s="399" t="s">
        <v>804</v>
      </c>
      <c r="B420" s="276" t="s">
        <v>805</v>
      </c>
      <c r="C420" s="280">
        <v>14</v>
      </c>
      <c r="D420" s="280"/>
      <c r="E420" s="400">
        <f>(D420-C420)/C420</f>
        <v>-1</v>
      </c>
      <c r="F420" s="397" t="str">
        <f t="shared" si="17"/>
        <v>是</v>
      </c>
      <c r="G420" s="398" t="str">
        <f t="shared" si="18"/>
        <v>项</v>
      </c>
    </row>
    <row r="421" ht="36" customHeight="1" spans="1:7">
      <c r="A421" s="406">
        <v>2060405</v>
      </c>
      <c r="B421" s="276" t="s">
        <v>806</v>
      </c>
      <c r="C421" s="280"/>
      <c r="D421" s="280"/>
      <c r="E421" s="400"/>
      <c r="F421" s="397" t="str">
        <f t="shared" si="17"/>
        <v>否</v>
      </c>
      <c r="G421" s="398" t="str">
        <f t="shared" si="18"/>
        <v>项</v>
      </c>
    </row>
    <row r="422" ht="36" customHeight="1" spans="1:7">
      <c r="A422" s="399" t="s">
        <v>807</v>
      </c>
      <c r="B422" s="276" t="s">
        <v>808</v>
      </c>
      <c r="C422" s="280">
        <v>52</v>
      </c>
      <c r="D422" s="280">
        <v>36</v>
      </c>
      <c r="E422" s="400">
        <f>(D422-C422)/C422</f>
        <v>-0.308</v>
      </c>
      <c r="F422" s="397" t="str">
        <f t="shared" si="17"/>
        <v>是</v>
      </c>
      <c r="G422" s="398" t="str">
        <f t="shared" si="18"/>
        <v>项</v>
      </c>
    </row>
    <row r="423" ht="36" customHeight="1" spans="1:7">
      <c r="A423" s="395" t="s">
        <v>809</v>
      </c>
      <c r="B423" s="271" t="s">
        <v>810</v>
      </c>
      <c r="C423" s="272"/>
      <c r="D423" s="272"/>
      <c r="E423" s="400"/>
      <c r="F423" s="397" t="str">
        <f t="shared" si="17"/>
        <v>否</v>
      </c>
      <c r="G423" s="398" t="str">
        <f t="shared" si="18"/>
        <v>款</v>
      </c>
    </row>
    <row r="424" ht="36" customHeight="1" spans="1:7">
      <c r="A424" s="399" t="s">
        <v>811</v>
      </c>
      <c r="B424" s="276" t="s">
        <v>776</v>
      </c>
      <c r="C424" s="280"/>
      <c r="D424" s="280"/>
      <c r="E424" s="400"/>
      <c r="F424" s="397" t="str">
        <f t="shared" si="17"/>
        <v>否</v>
      </c>
      <c r="G424" s="398" t="str">
        <f t="shared" si="18"/>
        <v>项</v>
      </c>
    </row>
    <row r="425" ht="36" customHeight="1" spans="1:7">
      <c r="A425" s="399" t="s">
        <v>812</v>
      </c>
      <c r="B425" s="276" t="s">
        <v>813</v>
      </c>
      <c r="C425" s="280"/>
      <c r="D425" s="280">
        <v>0</v>
      </c>
      <c r="E425" s="400"/>
      <c r="F425" s="397" t="str">
        <f t="shared" si="17"/>
        <v>否</v>
      </c>
      <c r="G425" s="398" t="str">
        <f t="shared" si="18"/>
        <v>项</v>
      </c>
    </row>
    <row r="426" ht="36" customHeight="1" spans="1:7">
      <c r="A426" s="399" t="s">
        <v>814</v>
      </c>
      <c r="B426" s="276" t="s">
        <v>815</v>
      </c>
      <c r="C426" s="280"/>
      <c r="D426" s="280"/>
      <c r="E426" s="400"/>
      <c r="F426" s="397" t="str">
        <f t="shared" si="17"/>
        <v>否</v>
      </c>
      <c r="G426" s="398" t="str">
        <f t="shared" si="18"/>
        <v>项</v>
      </c>
    </row>
    <row r="427" ht="36" customHeight="1" spans="1:7">
      <c r="A427" s="399" t="s">
        <v>816</v>
      </c>
      <c r="B427" s="276" t="s">
        <v>817</v>
      </c>
      <c r="C427" s="280"/>
      <c r="D427" s="280"/>
      <c r="E427" s="400"/>
      <c r="F427" s="397" t="str">
        <f t="shared" si="17"/>
        <v>否</v>
      </c>
      <c r="G427" s="398" t="str">
        <f t="shared" si="18"/>
        <v>项</v>
      </c>
    </row>
    <row r="428" ht="36" customHeight="1" spans="1:7">
      <c r="A428" s="395" t="s">
        <v>818</v>
      </c>
      <c r="B428" s="271" t="s">
        <v>819</v>
      </c>
      <c r="C428" s="272"/>
      <c r="D428" s="272"/>
      <c r="E428" s="400"/>
      <c r="F428" s="397" t="str">
        <f t="shared" ref="F428:F452" si="19">IF(LEN(A428)=3,"是",IF(B428&lt;&gt;"",IF(SUM(C428:D428)&lt;&gt;0,"是","否"),"是"))</f>
        <v>否</v>
      </c>
      <c r="G428" s="398" t="str">
        <f t="shared" ref="G428:G452" si="20">IF(LEN(A428)=3,"类",IF(LEN(A428)=5,"款","项"))</f>
        <v>款</v>
      </c>
    </row>
    <row r="429" ht="36" customHeight="1" spans="1:7">
      <c r="A429" s="399" t="s">
        <v>820</v>
      </c>
      <c r="B429" s="276" t="s">
        <v>821</v>
      </c>
      <c r="C429" s="280"/>
      <c r="D429" s="280"/>
      <c r="E429" s="400"/>
      <c r="F429" s="397" t="str">
        <f t="shared" si="19"/>
        <v>否</v>
      </c>
      <c r="G429" s="398" t="str">
        <f t="shared" si="20"/>
        <v>项</v>
      </c>
    </row>
    <row r="430" ht="36" customHeight="1" spans="1:7">
      <c r="A430" s="399" t="s">
        <v>822</v>
      </c>
      <c r="B430" s="276" t="s">
        <v>823</v>
      </c>
      <c r="C430" s="280"/>
      <c r="D430" s="280"/>
      <c r="E430" s="400"/>
      <c r="F430" s="397" t="str">
        <f t="shared" si="19"/>
        <v>否</v>
      </c>
      <c r="G430" s="398" t="str">
        <f t="shared" si="20"/>
        <v>项</v>
      </c>
    </row>
    <row r="431" ht="36" customHeight="1" spans="1:7">
      <c r="A431" s="399" t="s">
        <v>824</v>
      </c>
      <c r="B431" s="276" t="s">
        <v>825</v>
      </c>
      <c r="C431" s="280"/>
      <c r="D431" s="280">
        <v>0</v>
      </c>
      <c r="E431" s="400"/>
      <c r="F431" s="397" t="str">
        <f t="shared" si="19"/>
        <v>否</v>
      </c>
      <c r="G431" s="398" t="str">
        <f t="shared" si="20"/>
        <v>项</v>
      </c>
    </row>
    <row r="432" ht="36" customHeight="1" spans="1:7">
      <c r="A432" s="399" t="s">
        <v>826</v>
      </c>
      <c r="B432" s="276" t="s">
        <v>827</v>
      </c>
      <c r="C432" s="280"/>
      <c r="D432" s="280"/>
      <c r="E432" s="400"/>
      <c r="F432" s="397" t="str">
        <f t="shared" si="19"/>
        <v>否</v>
      </c>
      <c r="G432" s="398" t="str">
        <f t="shared" si="20"/>
        <v>项</v>
      </c>
    </row>
    <row r="433" ht="36" customHeight="1" spans="1:7">
      <c r="A433" s="395" t="s">
        <v>828</v>
      </c>
      <c r="B433" s="271" t="s">
        <v>829</v>
      </c>
      <c r="C433" s="272">
        <v>324</v>
      </c>
      <c r="D433" s="272">
        <v>231</v>
      </c>
      <c r="E433" s="396">
        <f>(D433-C433)/C433</f>
        <v>-0.287</v>
      </c>
      <c r="F433" s="397" t="str">
        <f t="shared" si="19"/>
        <v>是</v>
      </c>
      <c r="G433" s="398" t="str">
        <f t="shared" si="20"/>
        <v>款</v>
      </c>
    </row>
    <row r="434" ht="36" customHeight="1" spans="1:7">
      <c r="A434" s="399" t="s">
        <v>830</v>
      </c>
      <c r="B434" s="276" t="s">
        <v>776</v>
      </c>
      <c r="C434" s="280">
        <v>185</v>
      </c>
      <c r="D434" s="280">
        <v>190</v>
      </c>
      <c r="E434" s="400">
        <f>(D434-C434)/C434</f>
        <v>0.027</v>
      </c>
      <c r="F434" s="397" t="str">
        <f t="shared" si="19"/>
        <v>是</v>
      </c>
      <c r="G434" s="398" t="str">
        <f t="shared" si="20"/>
        <v>项</v>
      </c>
    </row>
    <row r="435" ht="36" customHeight="1" spans="1:7">
      <c r="A435" s="399" t="s">
        <v>831</v>
      </c>
      <c r="B435" s="276" t="s">
        <v>832</v>
      </c>
      <c r="C435" s="280">
        <v>134</v>
      </c>
      <c r="D435" s="280">
        <v>41</v>
      </c>
      <c r="E435" s="400">
        <f>(D435-C435)/C435</f>
        <v>-0.694</v>
      </c>
      <c r="F435" s="397" t="str">
        <f t="shared" si="19"/>
        <v>是</v>
      </c>
      <c r="G435" s="398" t="str">
        <f t="shared" si="20"/>
        <v>项</v>
      </c>
    </row>
    <row r="436" ht="36" customHeight="1" spans="1:7">
      <c r="A436" s="399" t="s">
        <v>833</v>
      </c>
      <c r="B436" s="276" t="s">
        <v>834</v>
      </c>
      <c r="C436" s="280"/>
      <c r="D436" s="280"/>
      <c r="E436" s="400"/>
      <c r="F436" s="397" t="str">
        <f t="shared" si="19"/>
        <v>否</v>
      </c>
      <c r="G436" s="398" t="str">
        <f t="shared" si="20"/>
        <v>项</v>
      </c>
    </row>
    <row r="437" ht="36" customHeight="1" spans="1:7">
      <c r="A437" s="399" t="s">
        <v>835</v>
      </c>
      <c r="B437" s="276" t="s">
        <v>836</v>
      </c>
      <c r="C437" s="280"/>
      <c r="D437" s="280"/>
      <c r="E437" s="400"/>
      <c r="F437" s="397" t="str">
        <f t="shared" si="19"/>
        <v>否</v>
      </c>
      <c r="G437" s="398" t="str">
        <f t="shared" si="20"/>
        <v>项</v>
      </c>
    </row>
    <row r="438" ht="36" customHeight="1" spans="1:7">
      <c r="A438" s="399" t="s">
        <v>837</v>
      </c>
      <c r="B438" s="276" t="s">
        <v>838</v>
      </c>
      <c r="C438" s="280"/>
      <c r="D438" s="280">
        <v>0</v>
      </c>
      <c r="E438" s="400"/>
      <c r="F438" s="397" t="str">
        <f t="shared" si="19"/>
        <v>否</v>
      </c>
      <c r="G438" s="398" t="str">
        <f t="shared" si="20"/>
        <v>项</v>
      </c>
    </row>
    <row r="439" ht="36" customHeight="1" spans="1:7">
      <c r="A439" s="399" t="s">
        <v>839</v>
      </c>
      <c r="B439" s="276" t="s">
        <v>840</v>
      </c>
      <c r="C439" s="280">
        <v>5</v>
      </c>
      <c r="D439" s="280"/>
      <c r="E439" s="400">
        <f>(D439-C439)/C439</f>
        <v>-1</v>
      </c>
      <c r="F439" s="397" t="str">
        <f t="shared" si="19"/>
        <v>是</v>
      </c>
      <c r="G439" s="398" t="str">
        <f t="shared" si="20"/>
        <v>项</v>
      </c>
    </row>
    <row r="440" ht="36" customHeight="1" spans="1:7">
      <c r="A440" s="395" t="s">
        <v>841</v>
      </c>
      <c r="B440" s="271" t="s">
        <v>842</v>
      </c>
      <c r="C440" s="272"/>
      <c r="D440" s="272"/>
      <c r="E440" s="400"/>
      <c r="F440" s="397" t="str">
        <f t="shared" si="19"/>
        <v>否</v>
      </c>
      <c r="G440" s="398" t="str">
        <f t="shared" si="20"/>
        <v>款</v>
      </c>
    </row>
    <row r="441" ht="36" customHeight="1" spans="1:7">
      <c r="A441" s="399" t="s">
        <v>843</v>
      </c>
      <c r="B441" s="276" t="s">
        <v>844</v>
      </c>
      <c r="C441" s="280"/>
      <c r="D441" s="280"/>
      <c r="E441" s="400"/>
      <c r="F441" s="397" t="str">
        <f t="shared" si="19"/>
        <v>否</v>
      </c>
      <c r="G441" s="398" t="str">
        <f t="shared" si="20"/>
        <v>项</v>
      </c>
    </row>
    <row r="442" ht="36" customHeight="1" spans="1:7">
      <c r="A442" s="399" t="s">
        <v>845</v>
      </c>
      <c r="B442" s="276" t="s">
        <v>846</v>
      </c>
      <c r="C442" s="280"/>
      <c r="D442" s="280"/>
      <c r="E442" s="400"/>
      <c r="F442" s="397" t="str">
        <f t="shared" si="19"/>
        <v>否</v>
      </c>
      <c r="G442" s="398" t="str">
        <f t="shared" si="20"/>
        <v>项</v>
      </c>
    </row>
    <row r="443" ht="36" customHeight="1" spans="1:7">
      <c r="A443" s="399" t="s">
        <v>847</v>
      </c>
      <c r="B443" s="276" t="s">
        <v>848</v>
      </c>
      <c r="C443" s="280"/>
      <c r="D443" s="280">
        <v>0</v>
      </c>
      <c r="E443" s="400"/>
      <c r="F443" s="397" t="str">
        <f t="shared" si="19"/>
        <v>否</v>
      </c>
      <c r="G443" s="398" t="str">
        <f t="shared" si="20"/>
        <v>项</v>
      </c>
    </row>
    <row r="444" ht="36" customHeight="1" spans="1:7">
      <c r="A444" s="395" t="s">
        <v>849</v>
      </c>
      <c r="B444" s="271" t="s">
        <v>850</v>
      </c>
      <c r="C444" s="272"/>
      <c r="D444" s="272"/>
      <c r="E444" s="400"/>
      <c r="F444" s="397" t="str">
        <f t="shared" si="19"/>
        <v>否</v>
      </c>
      <c r="G444" s="398" t="str">
        <f t="shared" si="20"/>
        <v>款</v>
      </c>
    </row>
    <row r="445" ht="36" customHeight="1" spans="1:7">
      <c r="A445" s="399" t="s">
        <v>851</v>
      </c>
      <c r="B445" s="276" t="s">
        <v>852</v>
      </c>
      <c r="C445" s="280"/>
      <c r="D445" s="280"/>
      <c r="E445" s="400"/>
      <c r="F445" s="397" t="str">
        <f t="shared" si="19"/>
        <v>否</v>
      </c>
      <c r="G445" s="398" t="str">
        <f t="shared" si="20"/>
        <v>项</v>
      </c>
    </row>
    <row r="446" ht="36" customHeight="1" spans="1:7">
      <c r="A446" s="399" t="s">
        <v>853</v>
      </c>
      <c r="B446" s="276" t="s">
        <v>854</v>
      </c>
      <c r="C446" s="280"/>
      <c r="D446" s="280"/>
      <c r="E446" s="400"/>
      <c r="F446" s="397" t="str">
        <f t="shared" si="19"/>
        <v>否</v>
      </c>
      <c r="G446" s="398" t="str">
        <f t="shared" si="20"/>
        <v>项</v>
      </c>
    </row>
    <row r="447" ht="36" customHeight="1" spans="1:7">
      <c r="A447" s="399" t="s">
        <v>855</v>
      </c>
      <c r="B447" s="276" t="s">
        <v>856</v>
      </c>
      <c r="C447" s="280"/>
      <c r="D447" s="280">
        <v>0</v>
      </c>
      <c r="E447" s="400"/>
      <c r="F447" s="397" t="str">
        <f t="shared" si="19"/>
        <v>否</v>
      </c>
      <c r="G447" s="398" t="str">
        <f t="shared" si="20"/>
        <v>项</v>
      </c>
    </row>
    <row r="448" ht="36" customHeight="1" spans="1:7">
      <c r="A448" s="395" t="s">
        <v>857</v>
      </c>
      <c r="B448" s="271" t="s">
        <v>858</v>
      </c>
      <c r="C448" s="272"/>
      <c r="D448" s="272"/>
      <c r="E448" s="400"/>
      <c r="F448" s="397" t="str">
        <f t="shared" si="19"/>
        <v>否</v>
      </c>
      <c r="G448" s="398" t="str">
        <f t="shared" si="20"/>
        <v>款</v>
      </c>
    </row>
    <row r="449" ht="36" customHeight="1" spans="1:7">
      <c r="A449" s="399" t="s">
        <v>859</v>
      </c>
      <c r="B449" s="276" t="s">
        <v>860</v>
      </c>
      <c r="C449" s="280"/>
      <c r="D449" s="280"/>
      <c r="E449" s="400"/>
      <c r="F449" s="397" t="str">
        <f t="shared" si="19"/>
        <v>否</v>
      </c>
      <c r="G449" s="398" t="str">
        <f t="shared" si="20"/>
        <v>项</v>
      </c>
    </row>
    <row r="450" ht="36" customHeight="1" spans="1:7">
      <c r="A450" s="399" t="s">
        <v>861</v>
      </c>
      <c r="B450" s="276" t="s">
        <v>862</v>
      </c>
      <c r="C450" s="280"/>
      <c r="D450" s="280">
        <v>0</v>
      </c>
      <c r="E450" s="400"/>
      <c r="F450" s="397" t="str">
        <f t="shared" si="19"/>
        <v>否</v>
      </c>
      <c r="G450" s="398" t="str">
        <f t="shared" si="20"/>
        <v>项</v>
      </c>
    </row>
    <row r="451" ht="36" customHeight="1" spans="1:7">
      <c r="A451" s="399" t="s">
        <v>863</v>
      </c>
      <c r="B451" s="276" t="s">
        <v>864</v>
      </c>
      <c r="C451" s="280"/>
      <c r="D451" s="280"/>
      <c r="E451" s="400"/>
      <c r="F451" s="397" t="str">
        <f t="shared" si="19"/>
        <v>否</v>
      </c>
      <c r="G451" s="398" t="str">
        <f t="shared" si="20"/>
        <v>项</v>
      </c>
    </row>
    <row r="452" ht="36" customHeight="1" spans="1:7">
      <c r="A452" s="399" t="s">
        <v>865</v>
      </c>
      <c r="B452" s="276" t="s">
        <v>866</v>
      </c>
      <c r="C452" s="280"/>
      <c r="D452" s="280"/>
      <c r="E452" s="400"/>
      <c r="F452" s="397" t="str">
        <f t="shared" si="19"/>
        <v>否</v>
      </c>
      <c r="G452" s="398" t="str">
        <f t="shared" si="20"/>
        <v>项</v>
      </c>
    </row>
    <row r="453" ht="36" customHeight="1" spans="1:7">
      <c r="A453" s="395" t="s">
        <v>82</v>
      </c>
      <c r="B453" s="271" t="s">
        <v>83</v>
      </c>
      <c r="C453" s="272">
        <v>917</v>
      </c>
      <c r="D453" s="272">
        <v>1330</v>
      </c>
      <c r="E453" s="396">
        <f>(D453-C453)/C453</f>
        <v>0.45</v>
      </c>
      <c r="F453" s="397" t="str">
        <f t="shared" ref="F453:F511" si="21">IF(LEN(A453)=3,"是",IF(B453&lt;&gt;"",IF(SUM(C453:D453)&lt;&gt;0,"是","否"),"是"))</f>
        <v>是</v>
      </c>
      <c r="G453" s="398" t="str">
        <f t="shared" ref="G453:G511" si="22">IF(LEN(A453)=3,"类",IF(LEN(A453)=5,"款","项"))</f>
        <v>类</v>
      </c>
    </row>
    <row r="454" ht="36" customHeight="1" spans="1:7">
      <c r="A454" s="395" t="s">
        <v>867</v>
      </c>
      <c r="B454" s="271" t="s">
        <v>868</v>
      </c>
      <c r="C454" s="272">
        <v>206</v>
      </c>
      <c r="D454" s="272">
        <v>612</v>
      </c>
      <c r="E454" s="396">
        <f>(D454-C454)/C454</f>
        <v>1.971</v>
      </c>
      <c r="F454" s="397" t="str">
        <f t="shared" si="21"/>
        <v>是</v>
      </c>
      <c r="G454" s="398" t="str">
        <f t="shared" si="22"/>
        <v>款</v>
      </c>
    </row>
    <row r="455" ht="36" customHeight="1" spans="1:7">
      <c r="A455" s="399" t="s">
        <v>869</v>
      </c>
      <c r="B455" s="276" t="s">
        <v>139</v>
      </c>
      <c r="C455" s="280">
        <v>2</v>
      </c>
      <c r="D455" s="280">
        <v>450</v>
      </c>
      <c r="E455" s="400">
        <f>(D455-C455)/C455</f>
        <v>224</v>
      </c>
      <c r="F455" s="397" t="str">
        <f t="shared" si="21"/>
        <v>是</v>
      </c>
      <c r="G455" s="398" t="str">
        <f t="shared" si="22"/>
        <v>项</v>
      </c>
    </row>
    <row r="456" ht="36" customHeight="1" spans="1:7">
      <c r="A456" s="399" t="s">
        <v>870</v>
      </c>
      <c r="B456" s="276" t="s">
        <v>141</v>
      </c>
      <c r="C456" s="280"/>
      <c r="D456" s="280">
        <v>1</v>
      </c>
      <c r="E456" s="400"/>
      <c r="F456" s="397" t="str">
        <f t="shared" si="21"/>
        <v>是</v>
      </c>
      <c r="G456" s="398" t="str">
        <f t="shared" si="22"/>
        <v>项</v>
      </c>
    </row>
    <row r="457" ht="36" customHeight="1" spans="1:7">
      <c r="A457" s="399" t="s">
        <v>871</v>
      </c>
      <c r="B457" s="276" t="s">
        <v>143</v>
      </c>
      <c r="C457" s="280"/>
      <c r="D457" s="280"/>
      <c r="E457" s="400"/>
      <c r="F457" s="397" t="str">
        <f t="shared" si="21"/>
        <v>否</v>
      </c>
      <c r="G457" s="398" t="str">
        <f t="shared" si="22"/>
        <v>项</v>
      </c>
    </row>
    <row r="458" ht="36" customHeight="1" spans="1:7">
      <c r="A458" s="399" t="s">
        <v>872</v>
      </c>
      <c r="B458" s="276" t="s">
        <v>873</v>
      </c>
      <c r="C458" s="280">
        <v>57</v>
      </c>
      <c r="D458" s="280"/>
      <c r="E458" s="400">
        <f>(D458-C458)/C458</f>
        <v>-1</v>
      </c>
      <c r="F458" s="397" t="str">
        <f t="shared" si="21"/>
        <v>是</v>
      </c>
      <c r="G458" s="398" t="str">
        <f t="shared" si="22"/>
        <v>项</v>
      </c>
    </row>
    <row r="459" ht="36" customHeight="1" spans="1:7">
      <c r="A459" s="399" t="s">
        <v>874</v>
      </c>
      <c r="B459" s="276" t="s">
        <v>875</v>
      </c>
      <c r="C459" s="280"/>
      <c r="D459" s="280"/>
      <c r="E459" s="400"/>
      <c r="F459" s="397" t="str">
        <f t="shared" si="21"/>
        <v>否</v>
      </c>
      <c r="G459" s="398" t="str">
        <f t="shared" si="22"/>
        <v>项</v>
      </c>
    </row>
    <row r="460" ht="36" customHeight="1" spans="1:7">
      <c r="A460" s="399" t="s">
        <v>876</v>
      </c>
      <c r="B460" s="276" t="s">
        <v>877</v>
      </c>
      <c r="C460" s="280"/>
      <c r="D460" s="280">
        <v>0</v>
      </c>
      <c r="E460" s="400"/>
      <c r="F460" s="397" t="str">
        <f t="shared" si="21"/>
        <v>否</v>
      </c>
      <c r="G460" s="398" t="str">
        <f t="shared" si="22"/>
        <v>项</v>
      </c>
    </row>
    <row r="461" ht="36" customHeight="1" spans="1:7">
      <c r="A461" s="399" t="s">
        <v>878</v>
      </c>
      <c r="B461" s="276" t="s">
        <v>879</v>
      </c>
      <c r="C461" s="280">
        <v>90</v>
      </c>
      <c r="D461" s="280">
        <v>90</v>
      </c>
      <c r="E461" s="400">
        <f>(D461-C461)/C461</f>
        <v>0</v>
      </c>
      <c r="F461" s="397" t="str">
        <f t="shared" si="21"/>
        <v>是</v>
      </c>
      <c r="G461" s="398" t="str">
        <f t="shared" si="22"/>
        <v>项</v>
      </c>
    </row>
    <row r="462" ht="36" customHeight="1" spans="1:7">
      <c r="A462" s="399" t="s">
        <v>880</v>
      </c>
      <c r="B462" s="276" t="s">
        <v>881</v>
      </c>
      <c r="C462" s="280"/>
      <c r="D462" s="280"/>
      <c r="E462" s="400"/>
      <c r="F462" s="397" t="str">
        <f t="shared" si="21"/>
        <v>否</v>
      </c>
      <c r="G462" s="398" t="str">
        <f t="shared" si="22"/>
        <v>项</v>
      </c>
    </row>
    <row r="463" ht="36" customHeight="1" spans="1:7">
      <c r="A463" s="399" t="s">
        <v>882</v>
      </c>
      <c r="B463" s="276" t="s">
        <v>883</v>
      </c>
      <c r="C463" s="280">
        <v>389</v>
      </c>
      <c r="D463" s="280">
        <v>1</v>
      </c>
      <c r="E463" s="400">
        <f>(D463-C463)/C463</f>
        <v>-0.997</v>
      </c>
      <c r="F463" s="397" t="str">
        <f t="shared" si="21"/>
        <v>是</v>
      </c>
      <c r="G463" s="398" t="str">
        <f t="shared" si="22"/>
        <v>项</v>
      </c>
    </row>
    <row r="464" ht="36" customHeight="1" spans="1:7">
      <c r="A464" s="399" t="s">
        <v>884</v>
      </c>
      <c r="B464" s="276" t="s">
        <v>885</v>
      </c>
      <c r="C464" s="280">
        <v>4</v>
      </c>
      <c r="D464" s="280"/>
      <c r="E464" s="400">
        <f>(D464-C464)/C464</f>
        <v>-1</v>
      </c>
      <c r="F464" s="397" t="str">
        <f t="shared" si="21"/>
        <v>是</v>
      </c>
      <c r="G464" s="398" t="str">
        <f t="shared" si="22"/>
        <v>项</v>
      </c>
    </row>
    <row r="465" ht="36" customHeight="1" spans="1:7">
      <c r="A465" s="399" t="s">
        <v>886</v>
      </c>
      <c r="B465" s="276" t="s">
        <v>887</v>
      </c>
      <c r="C465" s="280"/>
      <c r="D465" s="280"/>
      <c r="E465" s="400"/>
      <c r="F465" s="397" t="str">
        <f t="shared" si="21"/>
        <v>否</v>
      </c>
      <c r="G465" s="398" t="str">
        <f t="shared" si="22"/>
        <v>项</v>
      </c>
    </row>
    <row r="466" ht="36" customHeight="1" spans="1:7">
      <c r="A466" s="399" t="s">
        <v>888</v>
      </c>
      <c r="B466" s="276" t="s">
        <v>889</v>
      </c>
      <c r="C466" s="280"/>
      <c r="D466" s="280"/>
      <c r="E466" s="400"/>
      <c r="F466" s="397" t="str">
        <f t="shared" si="21"/>
        <v>否</v>
      </c>
      <c r="G466" s="398" t="str">
        <f t="shared" si="22"/>
        <v>项</v>
      </c>
    </row>
    <row r="467" ht="36" customHeight="1" spans="1:7">
      <c r="A467" s="399" t="s">
        <v>890</v>
      </c>
      <c r="B467" s="276" t="s">
        <v>891</v>
      </c>
      <c r="C467" s="280"/>
      <c r="D467" s="280"/>
      <c r="E467" s="400"/>
      <c r="F467" s="397" t="str">
        <f t="shared" si="21"/>
        <v>否</v>
      </c>
      <c r="G467" s="398" t="str">
        <f t="shared" si="22"/>
        <v>项</v>
      </c>
    </row>
    <row r="468" ht="36" customHeight="1" spans="1:7">
      <c r="A468" s="399" t="s">
        <v>892</v>
      </c>
      <c r="B468" s="276" t="s">
        <v>893</v>
      </c>
      <c r="C468" s="280">
        <v>51</v>
      </c>
      <c r="D468" s="280"/>
      <c r="E468" s="400">
        <f>(D468-C468)/C468</f>
        <v>-1</v>
      </c>
      <c r="F468" s="397" t="str">
        <f t="shared" si="21"/>
        <v>是</v>
      </c>
      <c r="G468" s="398" t="str">
        <f t="shared" si="22"/>
        <v>项</v>
      </c>
    </row>
    <row r="469" ht="36" customHeight="1" spans="1:7">
      <c r="A469" s="399" t="s">
        <v>894</v>
      </c>
      <c r="B469" s="276" t="s">
        <v>895</v>
      </c>
      <c r="C469" s="280">
        <v>118</v>
      </c>
      <c r="D469" s="280">
        <v>70</v>
      </c>
      <c r="E469" s="400">
        <f>(D469-C469)/C469</f>
        <v>-0.407</v>
      </c>
      <c r="F469" s="397" t="str">
        <f t="shared" si="21"/>
        <v>是</v>
      </c>
      <c r="G469" s="398" t="str">
        <f t="shared" si="22"/>
        <v>项</v>
      </c>
    </row>
    <row r="470" ht="36" customHeight="1" spans="1:7">
      <c r="A470" s="395" t="s">
        <v>896</v>
      </c>
      <c r="B470" s="271" t="s">
        <v>897</v>
      </c>
      <c r="C470" s="272">
        <v>74</v>
      </c>
      <c r="D470" s="272">
        <v>155</v>
      </c>
      <c r="E470" s="396">
        <f>(D470-C470)/C470</f>
        <v>1.095</v>
      </c>
      <c r="F470" s="397" t="str">
        <f t="shared" si="21"/>
        <v>是</v>
      </c>
      <c r="G470" s="398" t="str">
        <f t="shared" si="22"/>
        <v>款</v>
      </c>
    </row>
    <row r="471" ht="36" customHeight="1" spans="1:7">
      <c r="A471" s="399" t="s">
        <v>898</v>
      </c>
      <c r="B471" s="276" t="s">
        <v>139</v>
      </c>
      <c r="C471" s="280"/>
      <c r="D471" s="280">
        <v>0</v>
      </c>
      <c r="E471" s="400"/>
      <c r="F471" s="397" t="str">
        <f t="shared" si="21"/>
        <v>否</v>
      </c>
      <c r="G471" s="398" t="str">
        <f t="shared" si="22"/>
        <v>项</v>
      </c>
    </row>
    <row r="472" ht="36" customHeight="1" spans="1:7">
      <c r="A472" s="399" t="s">
        <v>899</v>
      </c>
      <c r="B472" s="276" t="s">
        <v>141</v>
      </c>
      <c r="C472" s="280"/>
      <c r="D472" s="280">
        <v>0</v>
      </c>
      <c r="E472" s="400"/>
      <c r="F472" s="397" t="str">
        <f t="shared" si="21"/>
        <v>否</v>
      </c>
      <c r="G472" s="398" t="str">
        <f t="shared" si="22"/>
        <v>项</v>
      </c>
    </row>
    <row r="473" ht="36" customHeight="1" spans="1:7">
      <c r="A473" s="399" t="s">
        <v>900</v>
      </c>
      <c r="B473" s="276" t="s">
        <v>143</v>
      </c>
      <c r="C473" s="280"/>
      <c r="D473" s="280">
        <v>0</v>
      </c>
      <c r="E473" s="400"/>
      <c r="F473" s="397" t="str">
        <f t="shared" si="21"/>
        <v>否</v>
      </c>
      <c r="G473" s="398" t="str">
        <f t="shared" si="22"/>
        <v>项</v>
      </c>
    </row>
    <row r="474" ht="36" customHeight="1" spans="1:7">
      <c r="A474" s="399" t="s">
        <v>901</v>
      </c>
      <c r="B474" s="276" t="s">
        <v>902</v>
      </c>
      <c r="C474" s="280">
        <v>2</v>
      </c>
      <c r="D474" s="280">
        <v>1</v>
      </c>
      <c r="E474" s="400">
        <f>(D474-C474)/C474</f>
        <v>-0.5</v>
      </c>
      <c r="F474" s="397" t="str">
        <f t="shared" si="21"/>
        <v>是</v>
      </c>
      <c r="G474" s="398" t="str">
        <f t="shared" si="22"/>
        <v>项</v>
      </c>
    </row>
    <row r="475" ht="36" customHeight="1" spans="1:7">
      <c r="A475" s="399" t="s">
        <v>903</v>
      </c>
      <c r="B475" s="276" t="s">
        <v>904</v>
      </c>
      <c r="C475" s="280">
        <v>73</v>
      </c>
      <c r="D475" s="280">
        <v>154</v>
      </c>
      <c r="E475" s="400">
        <f>(D475-C475)/C475</f>
        <v>1.11</v>
      </c>
      <c r="F475" s="397" t="str">
        <f t="shared" si="21"/>
        <v>是</v>
      </c>
      <c r="G475" s="398" t="str">
        <f t="shared" si="22"/>
        <v>项</v>
      </c>
    </row>
    <row r="476" ht="36" customHeight="1" spans="1:7">
      <c r="A476" s="399" t="s">
        <v>905</v>
      </c>
      <c r="B476" s="276" t="s">
        <v>906</v>
      </c>
      <c r="C476" s="280"/>
      <c r="D476" s="280">
        <v>0</v>
      </c>
      <c r="E476" s="400"/>
      <c r="F476" s="397" t="str">
        <f t="shared" si="21"/>
        <v>否</v>
      </c>
      <c r="G476" s="398" t="str">
        <f t="shared" si="22"/>
        <v>项</v>
      </c>
    </row>
    <row r="477" ht="36" customHeight="1" spans="1:7">
      <c r="A477" s="399" t="s">
        <v>907</v>
      </c>
      <c r="B477" s="276" t="s">
        <v>908</v>
      </c>
      <c r="C477" s="280"/>
      <c r="D477" s="280"/>
      <c r="E477" s="400"/>
      <c r="F477" s="397" t="str">
        <f t="shared" si="21"/>
        <v>否</v>
      </c>
      <c r="G477" s="398" t="str">
        <f t="shared" si="22"/>
        <v>项</v>
      </c>
    </row>
    <row r="478" ht="36" customHeight="1" spans="1:7">
      <c r="A478" s="395" t="s">
        <v>909</v>
      </c>
      <c r="B478" s="271" t="s">
        <v>910</v>
      </c>
      <c r="C478" s="272"/>
      <c r="D478" s="272">
        <v>111</v>
      </c>
      <c r="E478" s="400"/>
      <c r="F478" s="397" t="str">
        <f t="shared" si="21"/>
        <v>是</v>
      </c>
      <c r="G478" s="398" t="str">
        <f t="shared" si="22"/>
        <v>款</v>
      </c>
    </row>
    <row r="479" ht="36" customHeight="1" spans="1:7">
      <c r="A479" s="399" t="s">
        <v>911</v>
      </c>
      <c r="B479" s="276" t="s">
        <v>139</v>
      </c>
      <c r="C479" s="280"/>
      <c r="D479" s="280"/>
      <c r="E479" s="400"/>
      <c r="F479" s="397" t="str">
        <f t="shared" si="21"/>
        <v>否</v>
      </c>
      <c r="G479" s="398" t="str">
        <f t="shared" si="22"/>
        <v>项</v>
      </c>
    </row>
    <row r="480" ht="36" customHeight="1" spans="1:7">
      <c r="A480" s="399" t="s">
        <v>912</v>
      </c>
      <c r="B480" s="276" t="s">
        <v>141</v>
      </c>
      <c r="C480" s="280"/>
      <c r="D480" s="280">
        <v>0</v>
      </c>
      <c r="E480" s="400"/>
      <c r="F480" s="397" t="str">
        <f t="shared" si="21"/>
        <v>否</v>
      </c>
      <c r="G480" s="398" t="str">
        <f t="shared" si="22"/>
        <v>项</v>
      </c>
    </row>
    <row r="481" ht="36" customHeight="1" spans="1:7">
      <c r="A481" s="399" t="s">
        <v>913</v>
      </c>
      <c r="B481" s="276" t="s">
        <v>143</v>
      </c>
      <c r="C481" s="280"/>
      <c r="D481" s="280"/>
      <c r="E481" s="400"/>
      <c r="F481" s="397" t="str">
        <f t="shared" si="21"/>
        <v>否</v>
      </c>
      <c r="G481" s="398" t="str">
        <f t="shared" si="22"/>
        <v>项</v>
      </c>
    </row>
    <row r="482" ht="36" customHeight="1" spans="1:7">
      <c r="A482" s="399" t="s">
        <v>914</v>
      </c>
      <c r="B482" s="276" t="s">
        <v>915</v>
      </c>
      <c r="C482" s="280"/>
      <c r="D482" s="280"/>
      <c r="E482" s="400"/>
      <c r="F482" s="397" t="str">
        <f t="shared" si="21"/>
        <v>否</v>
      </c>
      <c r="G482" s="398" t="str">
        <f t="shared" si="22"/>
        <v>项</v>
      </c>
    </row>
    <row r="483" ht="36" customHeight="1" spans="1:7">
      <c r="A483" s="399" t="s">
        <v>916</v>
      </c>
      <c r="B483" s="276" t="s">
        <v>917</v>
      </c>
      <c r="C483" s="280">
        <v>0</v>
      </c>
      <c r="D483" s="280">
        <v>0</v>
      </c>
      <c r="E483" s="400"/>
      <c r="F483" s="397" t="str">
        <f t="shared" si="21"/>
        <v>否</v>
      </c>
      <c r="G483" s="398" t="str">
        <f t="shared" si="22"/>
        <v>项</v>
      </c>
    </row>
    <row r="484" ht="36" customHeight="1" spans="1:7">
      <c r="A484" s="399" t="s">
        <v>918</v>
      </c>
      <c r="B484" s="276" t="s">
        <v>919</v>
      </c>
      <c r="C484" s="280"/>
      <c r="D484" s="280"/>
      <c r="E484" s="400"/>
      <c r="F484" s="397" t="str">
        <f t="shared" si="21"/>
        <v>否</v>
      </c>
      <c r="G484" s="398" t="str">
        <f t="shared" si="22"/>
        <v>项</v>
      </c>
    </row>
    <row r="485" ht="36" customHeight="1" spans="1:7">
      <c r="A485" s="399" t="s">
        <v>920</v>
      </c>
      <c r="B485" s="276" t="s">
        <v>921</v>
      </c>
      <c r="C485" s="280">
        <v>125</v>
      </c>
      <c r="D485" s="280">
        <v>111</v>
      </c>
      <c r="E485" s="400">
        <f>(D485-C485)/C485</f>
        <v>-0.112</v>
      </c>
      <c r="F485" s="397" t="str">
        <f t="shared" si="21"/>
        <v>是</v>
      </c>
      <c r="G485" s="398" t="str">
        <f t="shared" si="22"/>
        <v>项</v>
      </c>
    </row>
    <row r="486" ht="36" customHeight="1" spans="1:7">
      <c r="A486" s="399" t="s">
        <v>922</v>
      </c>
      <c r="B486" s="276" t="s">
        <v>923</v>
      </c>
      <c r="C486" s="280"/>
      <c r="D486" s="280"/>
      <c r="E486" s="400"/>
      <c r="F486" s="397" t="str">
        <f t="shared" si="21"/>
        <v>否</v>
      </c>
      <c r="G486" s="398" t="str">
        <f t="shared" si="22"/>
        <v>项</v>
      </c>
    </row>
    <row r="487" ht="36" customHeight="1" spans="1:7">
      <c r="A487" s="399" t="s">
        <v>924</v>
      </c>
      <c r="B487" s="276" t="s">
        <v>925</v>
      </c>
      <c r="C487" s="280"/>
      <c r="D487" s="280"/>
      <c r="E487" s="400"/>
      <c r="F487" s="397" t="str">
        <f t="shared" si="21"/>
        <v>否</v>
      </c>
      <c r="G487" s="398" t="str">
        <f t="shared" si="22"/>
        <v>项</v>
      </c>
    </row>
    <row r="488" ht="36" customHeight="1" spans="1:7">
      <c r="A488" s="399" t="s">
        <v>926</v>
      </c>
      <c r="B488" s="276" t="s">
        <v>927</v>
      </c>
      <c r="C488" s="280"/>
      <c r="D488" s="280"/>
      <c r="E488" s="400"/>
      <c r="F488" s="397" t="str">
        <f t="shared" si="21"/>
        <v>否</v>
      </c>
      <c r="G488" s="398" t="str">
        <f t="shared" si="22"/>
        <v>项</v>
      </c>
    </row>
    <row r="489" ht="36" customHeight="1" spans="1:7">
      <c r="A489" s="395" t="s">
        <v>928</v>
      </c>
      <c r="B489" s="271" t="s">
        <v>929</v>
      </c>
      <c r="C489" s="272"/>
      <c r="D489" s="272"/>
      <c r="E489" s="400"/>
      <c r="F489" s="397" t="str">
        <f t="shared" si="21"/>
        <v>否</v>
      </c>
      <c r="G489" s="398" t="str">
        <f t="shared" si="22"/>
        <v>款</v>
      </c>
    </row>
    <row r="490" ht="36" customHeight="1" spans="1:7">
      <c r="A490" s="399" t="s">
        <v>930</v>
      </c>
      <c r="B490" s="276" t="s">
        <v>139</v>
      </c>
      <c r="C490" s="280">
        <v>0</v>
      </c>
      <c r="D490" s="280">
        <v>0</v>
      </c>
      <c r="E490" s="400"/>
      <c r="F490" s="397" t="str">
        <f t="shared" si="21"/>
        <v>否</v>
      </c>
      <c r="G490" s="398" t="str">
        <f t="shared" si="22"/>
        <v>项</v>
      </c>
    </row>
    <row r="491" ht="36" customHeight="1" spans="1:7">
      <c r="A491" s="399" t="s">
        <v>931</v>
      </c>
      <c r="B491" s="276" t="s">
        <v>141</v>
      </c>
      <c r="C491" s="280">
        <v>0</v>
      </c>
      <c r="D491" s="280">
        <v>0</v>
      </c>
      <c r="E491" s="400"/>
      <c r="F491" s="397" t="str">
        <f t="shared" si="21"/>
        <v>否</v>
      </c>
      <c r="G491" s="398" t="str">
        <f t="shared" si="22"/>
        <v>项</v>
      </c>
    </row>
    <row r="492" ht="36" customHeight="1" spans="1:7">
      <c r="A492" s="399" t="s">
        <v>932</v>
      </c>
      <c r="B492" s="276" t="s">
        <v>143</v>
      </c>
      <c r="C492" s="280">
        <v>0</v>
      </c>
      <c r="D492" s="280">
        <v>0</v>
      </c>
      <c r="E492" s="400"/>
      <c r="F492" s="397" t="str">
        <f t="shared" si="21"/>
        <v>否</v>
      </c>
      <c r="G492" s="398" t="str">
        <f t="shared" si="22"/>
        <v>项</v>
      </c>
    </row>
    <row r="493" ht="36" customHeight="1" spans="1:7">
      <c r="A493" s="399" t="s">
        <v>933</v>
      </c>
      <c r="B493" s="276" t="s">
        <v>934</v>
      </c>
      <c r="C493" s="280">
        <v>0</v>
      </c>
      <c r="D493" s="280">
        <v>0</v>
      </c>
      <c r="E493" s="400"/>
      <c r="F493" s="397" t="str">
        <f t="shared" si="21"/>
        <v>否</v>
      </c>
      <c r="G493" s="398" t="str">
        <f t="shared" si="22"/>
        <v>项</v>
      </c>
    </row>
    <row r="494" ht="36" customHeight="1" spans="1:7">
      <c r="A494" s="399" t="s">
        <v>935</v>
      </c>
      <c r="B494" s="276" t="s">
        <v>936</v>
      </c>
      <c r="C494" s="280"/>
      <c r="D494" s="280"/>
      <c r="E494" s="400"/>
      <c r="F494" s="397" t="str">
        <f t="shared" si="21"/>
        <v>否</v>
      </c>
      <c r="G494" s="398" t="str">
        <f t="shared" si="22"/>
        <v>项</v>
      </c>
    </row>
    <row r="495" ht="36" customHeight="1" spans="1:7">
      <c r="A495" s="399" t="s">
        <v>937</v>
      </c>
      <c r="B495" s="276" t="s">
        <v>938</v>
      </c>
      <c r="C495" s="280">
        <v>0</v>
      </c>
      <c r="D495" s="280">
        <v>0</v>
      </c>
      <c r="E495" s="400"/>
      <c r="F495" s="397" t="str">
        <f t="shared" si="21"/>
        <v>否</v>
      </c>
      <c r="G495" s="398" t="str">
        <f t="shared" si="22"/>
        <v>项</v>
      </c>
    </row>
    <row r="496" ht="36" customHeight="1" spans="1:7">
      <c r="A496" s="399" t="s">
        <v>939</v>
      </c>
      <c r="B496" s="276" t="s">
        <v>940</v>
      </c>
      <c r="C496" s="280"/>
      <c r="D496" s="280"/>
      <c r="E496" s="400"/>
      <c r="F496" s="397" t="str">
        <f t="shared" si="21"/>
        <v>否</v>
      </c>
      <c r="G496" s="398" t="str">
        <f t="shared" si="22"/>
        <v>项</v>
      </c>
    </row>
    <row r="497" ht="36" customHeight="1" spans="1:7">
      <c r="A497" s="399" t="s">
        <v>941</v>
      </c>
      <c r="B497" s="276" t="s">
        <v>942</v>
      </c>
      <c r="C497" s="280">
        <v>0</v>
      </c>
      <c r="D497" s="280">
        <v>0</v>
      </c>
      <c r="E497" s="400"/>
      <c r="F497" s="397" t="str">
        <f t="shared" si="21"/>
        <v>否</v>
      </c>
      <c r="G497" s="398" t="str">
        <f t="shared" si="22"/>
        <v>项</v>
      </c>
    </row>
    <row r="498" ht="36" customHeight="1" spans="1:7">
      <c r="A498" s="395" t="s">
        <v>943</v>
      </c>
      <c r="B498" s="271" t="s">
        <v>944</v>
      </c>
      <c r="C498" s="272"/>
      <c r="D498" s="272">
        <v>307</v>
      </c>
      <c r="E498" s="400"/>
      <c r="F498" s="397" t="str">
        <f t="shared" si="21"/>
        <v>是</v>
      </c>
      <c r="G498" s="398" t="str">
        <f t="shared" si="22"/>
        <v>款</v>
      </c>
    </row>
    <row r="499" ht="36" customHeight="1" spans="1:7">
      <c r="A499" s="399" t="s">
        <v>945</v>
      </c>
      <c r="B499" s="276" t="s">
        <v>139</v>
      </c>
      <c r="C499" s="280"/>
      <c r="D499" s="280"/>
      <c r="E499" s="400"/>
      <c r="F499" s="397" t="str">
        <f t="shared" si="21"/>
        <v>否</v>
      </c>
      <c r="G499" s="398" t="str">
        <f t="shared" si="22"/>
        <v>项</v>
      </c>
    </row>
    <row r="500" ht="36" customHeight="1" spans="1:7">
      <c r="A500" s="399" t="s">
        <v>946</v>
      </c>
      <c r="B500" s="276" t="s">
        <v>141</v>
      </c>
      <c r="C500" s="280">
        <v>0</v>
      </c>
      <c r="D500" s="280">
        <v>0</v>
      </c>
      <c r="E500" s="400"/>
      <c r="F500" s="397" t="str">
        <f t="shared" si="21"/>
        <v>否</v>
      </c>
      <c r="G500" s="398" t="str">
        <f t="shared" si="22"/>
        <v>项</v>
      </c>
    </row>
    <row r="501" ht="36" customHeight="1" spans="1:7">
      <c r="A501" s="399" t="s">
        <v>947</v>
      </c>
      <c r="B501" s="276" t="s">
        <v>143</v>
      </c>
      <c r="C501" s="280"/>
      <c r="D501" s="280"/>
      <c r="E501" s="400"/>
      <c r="F501" s="397" t="str">
        <f t="shared" si="21"/>
        <v>否</v>
      </c>
      <c r="G501" s="398" t="str">
        <f t="shared" si="22"/>
        <v>项</v>
      </c>
    </row>
    <row r="502" ht="36" customHeight="1" spans="1:7">
      <c r="A502" s="399" t="s">
        <v>948</v>
      </c>
      <c r="B502" s="276" t="s">
        <v>949</v>
      </c>
      <c r="C502" s="280"/>
      <c r="D502" s="280"/>
      <c r="E502" s="400"/>
      <c r="F502" s="397" t="str">
        <f t="shared" si="21"/>
        <v>否</v>
      </c>
      <c r="G502" s="398" t="str">
        <f t="shared" si="22"/>
        <v>项</v>
      </c>
    </row>
    <row r="503" ht="36" customHeight="1" spans="1:7">
      <c r="A503" s="406" t="s">
        <v>950</v>
      </c>
      <c r="B503" s="276" t="s">
        <v>951</v>
      </c>
      <c r="C503" s="280"/>
      <c r="D503" s="280"/>
      <c r="E503" s="400"/>
      <c r="F503" s="397" t="str">
        <f t="shared" si="21"/>
        <v>否</v>
      </c>
      <c r="G503" s="398" t="str">
        <f t="shared" si="22"/>
        <v>项</v>
      </c>
    </row>
    <row r="504" ht="36" customHeight="1" spans="1:7">
      <c r="A504" s="406" t="s">
        <v>952</v>
      </c>
      <c r="B504" s="276" t="s">
        <v>953</v>
      </c>
      <c r="C504" s="280">
        <v>232</v>
      </c>
      <c r="D504" s="280">
        <v>307</v>
      </c>
      <c r="E504" s="400">
        <f>(D504-C504)/C504</f>
        <v>0.323</v>
      </c>
      <c r="F504" s="397" t="str">
        <f t="shared" si="21"/>
        <v>是</v>
      </c>
      <c r="G504" s="398" t="str">
        <f t="shared" si="22"/>
        <v>项</v>
      </c>
    </row>
    <row r="505" ht="36" customHeight="1" spans="1:7">
      <c r="A505" s="399" t="s">
        <v>954</v>
      </c>
      <c r="B505" s="276" t="s">
        <v>955</v>
      </c>
      <c r="C505" s="280">
        <v>4</v>
      </c>
      <c r="D505" s="280"/>
      <c r="E505" s="400">
        <f>(D505-C505)/C505</f>
        <v>-1</v>
      </c>
      <c r="F505" s="397" t="str">
        <f t="shared" si="21"/>
        <v>是</v>
      </c>
      <c r="G505" s="398" t="str">
        <f t="shared" si="22"/>
        <v>项</v>
      </c>
    </row>
    <row r="506" ht="36" customHeight="1" spans="1:7">
      <c r="A506" s="395" t="s">
        <v>956</v>
      </c>
      <c r="B506" s="271" t="s">
        <v>957</v>
      </c>
      <c r="C506" s="272">
        <v>209</v>
      </c>
      <c r="D506" s="272">
        <v>145</v>
      </c>
      <c r="E506" s="396">
        <f>(D506-C506)/C506</f>
        <v>-0.306</v>
      </c>
      <c r="F506" s="397" t="str">
        <f t="shared" si="21"/>
        <v>是</v>
      </c>
      <c r="G506" s="398" t="str">
        <f t="shared" si="22"/>
        <v>款</v>
      </c>
    </row>
    <row r="507" ht="36" customHeight="1" spans="1:7">
      <c r="A507" s="399" t="s">
        <v>958</v>
      </c>
      <c r="B507" s="276" t="s">
        <v>959</v>
      </c>
      <c r="C507" s="280"/>
      <c r="D507" s="280"/>
      <c r="E507" s="400"/>
      <c r="F507" s="397" t="str">
        <f t="shared" si="21"/>
        <v>否</v>
      </c>
      <c r="G507" s="398" t="str">
        <f t="shared" si="22"/>
        <v>项</v>
      </c>
    </row>
    <row r="508" ht="36" customHeight="1" spans="1:7">
      <c r="A508" s="399" t="s">
        <v>960</v>
      </c>
      <c r="B508" s="276" t="s">
        <v>961</v>
      </c>
      <c r="C508" s="280"/>
      <c r="D508" s="280"/>
      <c r="E508" s="400"/>
      <c r="F508" s="397" t="str">
        <f t="shared" si="21"/>
        <v>否</v>
      </c>
      <c r="G508" s="398" t="str">
        <f t="shared" si="22"/>
        <v>项</v>
      </c>
    </row>
    <row r="509" ht="36" customHeight="1" spans="1:7">
      <c r="A509" s="399" t="s">
        <v>962</v>
      </c>
      <c r="B509" s="276" t="s">
        <v>963</v>
      </c>
      <c r="C509" s="280">
        <v>209</v>
      </c>
      <c r="D509" s="280">
        <v>145</v>
      </c>
      <c r="E509" s="400">
        <f>(D509-C509)/C509</f>
        <v>-0.306</v>
      </c>
      <c r="F509" s="397" t="str">
        <f t="shared" si="21"/>
        <v>是</v>
      </c>
      <c r="G509" s="398" t="str">
        <f t="shared" si="22"/>
        <v>项</v>
      </c>
    </row>
    <row r="510" ht="36" customHeight="1" spans="1:7">
      <c r="A510" s="395" t="s">
        <v>84</v>
      </c>
      <c r="B510" s="271" t="s">
        <v>85</v>
      </c>
      <c r="C510" s="272">
        <v>47632</v>
      </c>
      <c r="D510" s="272">
        <v>44359</v>
      </c>
      <c r="E510" s="396">
        <f>(D510-C510)/C510</f>
        <v>-0.069</v>
      </c>
      <c r="F510" s="397" t="str">
        <f t="shared" ref="F510:F569" si="23">IF(LEN(A510)=3,"是",IF(B510&lt;&gt;"",IF(SUM(C510:D510)&lt;&gt;0,"是","否"),"是"))</f>
        <v>是</v>
      </c>
      <c r="G510" s="398" t="str">
        <f t="shared" ref="G510:G569" si="24">IF(LEN(A510)=3,"类",IF(LEN(A510)=5,"款","项"))</f>
        <v>类</v>
      </c>
    </row>
    <row r="511" ht="36" customHeight="1" spans="1:7">
      <c r="A511" s="395" t="s">
        <v>964</v>
      </c>
      <c r="B511" s="271" t="s">
        <v>965</v>
      </c>
      <c r="C511" s="272">
        <v>1331</v>
      </c>
      <c r="D511" s="272">
        <v>777</v>
      </c>
      <c r="E511" s="396">
        <f>(D511-C511)/C511</f>
        <v>-0.416</v>
      </c>
      <c r="F511" s="397" t="str">
        <f t="shared" si="23"/>
        <v>是</v>
      </c>
      <c r="G511" s="398" t="str">
        <f t="shared" si="24"/>
        <v>款</v>
      </c>
    </row>
    <row r="512" ht="36" customHeight="1" spans="1:7">
      <c r="A512" s="399" t="s">
        <v>966</v>
      </c>
      <c r="B512" s="276" t="s">
        <v>139</v>
      </c>
      <c r="C512" s="280">
        <v>718</v>
      </c>
      <c r="D512" s="280">
        <v>659</v>
      </c>
      <c r="E512" s="400">
        <f>(D512-C512)/C512</f>
        <v>-0.082</v>
      </c>
      <c r="F512" s="397" t="str">
        <f t="shared" si="23"/>
        <v>是</v>
      </c>
      <c r="G512" s="398" t="str">
        <f t="shared" si="24"/>
        <v>项</v>
      </c>
    </row>
    <row r="513" ht="36" customHeight="1" spans="1:7">
      <c r="A513" s="399" t="s">
        <v>967</v>
      </c>
      <c r="B513" s="276" t="s">
        <v>141</v>
      </c>
      <c r="C513" s="280"/>
      <c r="D513" s="280"/>
      <c r="E513" s="400"/>
      <c r="F513" s="397" t="str">
        <f t="shared" si="23"/>
        <v>否</v>
      </c>
      <c r="G513" s="398" t="str">
        <f t="shared" si="24"/>
        <v>项</v>
      </c>
    </row>
    <row r="514" ht="36" customHeight="1" spans="1:7">
      <c r="A514" s="399" t="s">
        <v>968</v>
      </c>
      <c r="B514" s="276" t="s">
        <v>143</v>
      </c>
      <c r="C514" s="280"/>
      <c r="D514" s="280"/>
      <c r="E514" s="400"/>
      <c r="F514" s="397" t="str">
        <f t="shared" si="23"/>
        <v>否</v>
      </c>
      <c r="G514" s="398" t="str">
        <f t="shared" si="24"/>
        <v>项</v>
      </c>
    </row>
    <row r="515" ht="36" customHeight="1" spans="1:7">
      <c r="A515" s="399" t="s">
        <v>969</v>
      </c>
      <c r="B515" s="276" t="s">
        <v>970</v>
      </c>
      <c r="C515" s="280"/>
      <c r="D515" s="280">
        <v>0</v>
      </c>
      <c r="E515" s="400"/>
      <c r="F515" s="397" t="str">
        <f t="shared" si="23"/>
        <v>否</v>
      </c>
      <c r="G515" s="398" t="str">
        <f t="shared" si="24"/>
        <v>项</v>
      </c>
    </row>
    <row r="516" ht="36" customHeight="1" spans="1:7">
      <c r="A516" s="399" t="s">
        <v>971</v>
      </c>
      <c r="B516" s="276" t="s">
        <v>972</v>
      </c>
      <c r="C516" s="280"/>
      <c r="D516" s="280">
        <v>0</v>
      </c>
      <c r="E516" s="400"/>
      <c r="F516" s="397" t="str">
        <f t="shared" si="23"/>
        <v>否</v>
      </c>
      <c r="G516" s="398" t="str">
        <f t="shared" si="24"/>
        <v>项</v>
      </c>
    </row>
    <row r="517" ht="36" customHeight="1" spans="1:7">
      <c r="A517" s="399" t="s">
        <v>973</v>
      </c>
      <c r="B517" s="276" t="s">
        <v>974</v>
      </c>
      <c r="C517" s="280"/>
      <c r="D517" s="280">
        <v>0</v>
      </c>
      <c r="E517" s="400"/>
      <c r="F517" s="397" t="str">
        <f t="shared" si="23"/>
        <v>否</v>
      </c>
      <c r="G517" s="398" t="str">
        <f t="shared" si="24"/>
        <v>项</v>
      </c>
    </row>
    <row r="518" ht="36" customHeight="1" spans="1:7">
      <c r="A518" s="399" t="s">
        <v>975</v>
      </c>
      <c r="B518" s="276" t="s">
        <v>976</v>
      </c>
      <c r="C518" s="280"/>
      <c r="D518" s="280"/>
      <c r="E518" s="400"/>
      <c r="F518" s="397" t="str">
        <f t="shared" si="23"/>
        <v>否</v>
      </c>
      <c r="G518" s="398" t="str">
        <f t="shared" si="24"/>
        <v>项</v>
      </c>
    </row>
    <row r="519" ht="36" customHeight="1" spans="1:7">
      <c r="A519" s="399" t="s">
        <v>977</v>
      </c>
      <c r="B519" s="276" t="s">
        <v>240</v>
      </c>
      <c r="C519" s="280"/>
      <c r="D519" s="280"/>
      <c r="E519" s="400"/>
      <c r="F519" s="397" t="str">
        <f t="shared" si="23"/>
        <v>否</v>
      </c>
      <c r="G519" s="398" t="str">
        <f t="shared" si="24"/>
        <v>项</v>
      </c>
    </row>
    <row r="520" ht="36" customHeight="1" spans="1:7">
      <c r="A520" s="399" t="s">
        <v>978</v>
      </c>
      <c r="B520" s="276" t="s">
        <v>979</v>
      </c>
      <c r="C520" s="280">
        <v>483</v>
      </c>
      <c r="D520" s="280"/>
      <c r="E520" s="400">
        <f>(D520-C520)/C520</f>
        <v>-1</v>
      </c>
      <c r="F520" s="397" t="str">
        <f t="shared" si="23"/>
        <v>是</v>
      </c>
      <c r="G520" s="398" t="str">
        <f t="shared" si="24"/>
        <v>项</v>
      </c>
    </row>
    <row r="521" ht="36" customHeight="1" spans="1:7">
      <c r="A521" s="399" t="s">
        <v>980</v>
      </c>
      <c r="B521" s="276" t="s">
        <v>981</v>
      </c>
      <c r="C521" s="280"/>
      <c r="D521" s="280"/>
      <c r="E521" s="400"/>
      <c r="F521" s="397" t="str">
        <f t="shared" si="23"/>
        <v>否</v>
      </c>
      <c r="G521" s="398" t="str">
        <f t="shared" si="24"/>
        <v>项</v>
      </c>
    </row>
    <row r="522" ht="36" customHeight="1" spans="1:7">
      <c r="A522" s="399" t="s">
        <v>982</v>
      </c>
      <c r="B522" s="276" t="s">
        <v>983</v>
      </c>
      <c r="C522" s="280"/>
      <c r="D522" s="280"/>
      <c r="E522" s="400"/>
      <c r="F522" s="397" t="str">
        <f t="shared" si="23"/>
        <v>否</v>
      </c>
      <c r="G522" s="398" t="str">
        <f t="shared" si="24"/>
        <v>项</v>
      </c>
    </row>
    <row r="523" ht="36" customHeight="1" spans="1:7">
      <c r="A523" s="399" t="s">
        <v>984</v>
      </c>
      <c r="B523" s="276" t="s">
        <v>985</v>
      </c>
      <c r="C523" s="280">
        <v>0</v>
      </c>
      <c r="D523" s="280">
        <v>0</v>
      </c>
      <c r="E523" s="400"/>
      <c r="F523" s="397" t="str">
        <f t="shared" si="23"/>
        <v>否</v>
      </c>
      <c r="G523" s="398" t="str">
        <f t="shared" si="24"/>
        <v>项</v>
      </c>
    </row>
    <row r="524" ht="36" customHeight="1" spans="1:7">
      <c r="A524" s="402">
        <v>2080113</v>
      </c>
      <c r="B524" s="405" t="s">
        <v>986</v>
      </c>
      <c r="C524" s="280">
        <v>0</v>
      </c>
      <c r="D524" s="280">
        <v>0</v>
      </c>
      <c r="E524" s="400"/>
      <c r="F524" s="397" t="str">
        <f t="shared" si="23"/>
        <v>否</v>
      </c>
      <c r="G524" s="398" t="str">
        <f t="shared" si="24"/>
        <v>项</v>
      </c>
    </row>
    <row r="525" ht="36" customHeight="1" spans="1:7">
      <c r="A525" s="402">
        <v>2080114</v>
      </c>
      <c r="B525" s="405" t="s">
        <v>987</v>
      </c>
      <c r="C525" s="280">
        <v>0</v>
      </c>
      <c r="D525" s="280">
        <v>0</v>
      </c>
      <c r="E525" s="400"/>
      <c r="F525" s="397" t="str">
        <f t="shared" si="23"/>
        <v>否</v>
      </c>
      <c r="G525" s="398" t="str">
        <f t="shared" si="24"/>
        <v>项</v>
      </c>
    </row>
    <row r="526" ht="36" customHeight="1" spans="1:7">
      <c r="A526" s="402">
        <v>2080115</v>
      </c>
      <c r="B526" s="405" t="s">
        <v>988</v>
      </c>
      <c r="C526" s="280">
        <v>0</v>
      </c>
      <c r="D526" s="280">
        <v>0</v>
      </c>
      <c r="E526" s="400"/>
      <c r="F526" s="397" t="str">
        <f t="shared" si="23"/>
        <v>否</v>
      </c>
      <c r="G526" s="398" t="str">
        <f t="shared" si="24"/>
        <v>项</v>
      </c>
    </row>
    <row r="527" ht="36" customHeight="1" spans="1:7">
      <c r="A527" s="402">
        <v>2080116</v>
      </c>
      <c r="B527" s="405" t="s">
        <v>989</v>
      </c>
      <c r="C527" s="280"/>
      <c r="D527" s="280"/>
      <c r="E527" s="400"/>
      <c r="F527" s="397" t="str">
        <f t="shared" si="23"/>
        <v>否</v>
      </c>
      <c r="G527" s="398" t="str">
        <f t="shared" si="24"/>
        <v>项</v>
      </c>
    </row>
    <row r="528" ht="36" customHeight="1" spans="1:7">
      <c r="A528" s="402">
        <v>2080150</v>
      </c>
      <c r="B528" s="405" t="s">
        <v>157</v>
      </c>
      <c r="C528" s="280">
        <v>0</v>
      </c>
      <c r="D528" s="280">
        <v>0</v>
      </c>
      <c r="E528" s="400"/>
      <c r="F528" s="397" t="str">
        <f t="shared" si="23"/>
        <v>否</v>
      </c>
      <c r="G528" s="398" t="str">
        <f t="shared" si="24"/>
        <v>项</v>
      </c>
    </row>
    <row r="529" ht="36" customHeight="1" spans="1:7">
      <c r="A529" s="399" t="s">
        <v>990</v>
      </c>
      <c r="B529" s="276" t="s">
        <v>991</v>
      </c>
      <c r="C529" s="280">
        <v>130</v>
      </c>
      <c r="D529" s="280">
        <v>118</v>
      </c>
      <c r="E529" s="400">
        <f>(D529-C529)/C529</f>
        <v>-0.092</v>
      </c>
      <c r="F529" s="397" t="str">
        <f t="shared" si="23"/>
        <v>是</v>
      </c>
      <c r="G529" s="398" t="str">
        <f t="shared" si="24"/>
        <v>项</v>
      </c>
    </row>
    <row r="530" ht="36" customHeight="1" spans="1:7">
      <c r="A530" s="395" t="s">
        <v>992</v>
      </c>
      <c r="B530" s="271" t="s">
        <v>993</v>
      </c>
      <c r="C530" s="272">
        <v>1322</v>
      </c>
      <c r="D530" s="272">
        <v>639</v>
      </c>
      <c r="E530" s="396">
        <f>(D530-C530)/C530</f>
        <v>-0.517</v>
      </c>
      <c r="F530" s="397" t="str">
        <f t="shared" si="23"/>
        <v>是</v>
      </c>
      <c r="G530" s="398" t="str">
        <f t="shared" si="24"/>
        <v>款</v>
      </c>
    </row>
    <row r="531" ht="36" customHeight="1" spans="1:7">
      <c r="A531" s="399" t="s">
        <v>994</v>
      </c>
      <c r="B531" s="276" t="s">
        <v>139</v>
      </c>
      <c r="C531" s="280">
        <v>375</v>
      </c>
      <c r="D531" s="280">
        <v>418</v>
      </c>
      <c r="E531" s="400">
        <f>(D531-C531)/C531</f>
        <v>0.115</v>
      </c>
      <c r="F531" s="397" t="str">
        <f t="shared" si="23"/>
        <v>是</v>
      </c>
      <c r="G531" s="398" t="str">
        <f t="shared" si="24"/>
        <v>项</v>
      </c>
    </row>
    <row r="532" ht="36" customHeight="1" spans="1:7">
      <c r="A532" s="399" t="s">
        <v>995</v>
      </c>
      <c r="B532" s="276" t="s">
        <v>141</v>
      </c>
      <c r="C532" s="280"/>
      <c r="D532" s="280">
        <v>0</v>
      </c>
      <c r="E532" s="400"/>
      <c r="F532" s="397" t="str">
        <f t="shared" si="23"/>
        <v>否</v>
      </c>
      <c r="G532" s="398" t="str">
        <f t="shared" si="24"/>
        <v>项</v>
      </c>
    </row>
    <row r="533" ht="36" customHeight="1" spans="1:7">
      <c r="A533" s="399" t="s">
        <v>996</v>
      </c>
      <c r="B533" s="276" t="s">
        <v>143</v>
      </c>
      <c r="C533" s="280"/>
      <c r="D533" s="280"/>
      <c r="E533" s="400"/>
      <c r="F533" s="397" t="str">
        <f t="shared" si="23"/>
        <v>否</v>
      </c>
      <c r="G533" s="398" t="str">
        <f t="shared" si="24"/>
        <v>项</v>
      </c>
    </row>
    <row r="534" ht="36" customHeight="1" spans="1:7">
      <c r="A534" s="399" t="s">
        <v>997</v>
      </c>
      <c r="B534" s="276" t="s">
        <v>998</v>
      </c>
      <c r="C534" s="280"/>
      <c r="D534" s="280"/>
      <c r="E534" s="400"/>
      <c r="F534" s="397" t="str">
        <f t="shared" si="23"/>
        <v>否</v>
      </c>
      <c r="G534" s="398" t="str">
        <f t="shared" si="24"/>
        <v>项</v>
      </c>
    </row>
    <row r="535" ht="36" customHeight="1" spans="1:7">
      <c r="A535" s="399" t="s">
        <v>999</v>
      </c>
      <c r="B535" s="276" t="s">
        <v>1000</v>
      </c>
      <c r="C535" s="280">
        <v>22</v>
      </c>
      <c r="D535" s="280">
        <v>2</v>
      </c>
      <c r="E535" s="400">
        <f>(D535-C535)/C535</f>
        <v>-0.909</v>
      </c>
      <c r="F535" s="397" t="str">
        <f t="shared" si="23"/>
        <v>是</v>
      </c>
      <c r="G535" s="398" t="str">
        <f t="shared" si="24"/>
        <v>项</v>
      </c>
    </row>
    <row r="536" ht="36" customHeight="1" spans="1:7">
      <c r="A536" s="399" t="s">
        <v>1001</v>
      </c>
      <c r="B536" s="276" t="s">
        <v>1002</v>
      </c>
      <c r="C536" s="280"/>
      <c r="D536" s="280"/>
      <c r="E536" s="400"/>
      <c r="F536" s="397" t="str">
        <f t="shared" si="23"/>
        <v>否</v>
      </c>
      <c r="G536" s="398" t="str">
        <f t="shared" si="24"/>
        <v>项</v>
      </c>
    </row>
    <row r="537" ht="36" customHeight="1" spans="1:7">
      <c r="A537" s="399" t="s">
        <v>1003</v>
      </c>
      <c r="B537" s="276" t="s">
        <v>1004</v>
      </c>
      <c r="C537" s="280">
        <v>925</v>
      </c>
      <c r="D537" s="280">
        <v>219</v>
      </c>
      <c r="E537" s="400">
        <f>(D537-C537)/C537</f>
        <v>-0.763</v>
      </c>
      <c r="F537" s="397" t="str">
        <f t="shared" si="23"/>
        <v>是</v>
      </c>
      <c r="G537" s="398" t="str">
        <f t="shared" si="24"/>
        <v>项</v>
      </c>
    </row>
    <row r="538" ht="36" customHeight="1" spans="1:7">
      <c r="A538" s="395" t="s">
        <v>1005</v>
      </c>
      <c r="B538" s="271" t="s">
        <v>1006</v>
      </c>
      <c r="C538" s="272">
        <f>SUM(C539:C539)</f>
        <v>0</v>
      </c>
      <c r="D538" s="272">
        <f>SUM(D539:D539)</f>
        <v>0</v>
      </c>
      <c r="E538" s="400"/>
      <c r="F538" s="397" t="str">
        <f t="shared" si="23"/>
        <v>否</v>
      </c>
      <c r="G538" s="398" t="str">
        <f t="shared" si="24"/>
        <v>款</v>
      </c>
    </row>
    <row r="539" ht="36" customHeight="1" spans="1:7">
      <c r="A539" s="399" t="s">
        <v>1007</v>
      </c>
      <c r="B539" s="276" t="s">
        <v>1008</v>
      </c>
      <c r="C539" s="280">
        <v>0</v>
      </c>
      <c r="D539" s="280">
        <v>0</v>
      </c>
      <c r="E539" s="400"/>
      <c r="F539" s="397" t="str">
        <f t="shared" si="23"/>
        <v>否</v>
      </c>
      <c r="G539" s="398" t="str">
        <f t="shared" si="24"/>
        <v>项</v>
      </c>
    </row>
    <row r="540" ht="36" customHeight="1" spans="1:7">
      <c r="A540" s="395" t="s">
        <v>1009</v>
      </c>
      <c r="B540" s="271" t="s">
        <v>1010</v>
      </c>
      <c r="C540" s="272">
        <v>15968</v>
      </c>
      <c r="D540" s="272">
        <v>15735</v>
      </c>
      <c r="E540" s="396">
        <f>(D540-C540)/C540</f>
        <v>-0.015</v>
      </c>
      <c r="F540" s="397" t="str">
        <f t="shared" si="23"/>
        <v>是</v>
      </c>
      <c r="G540" s="398" t="str">
        <f t="shared" si="24"/>
        <v>款</v>
      </c>
    </row>
    <row r="541" ht="36" customHeight="1" spans="1:7">
      <c r="A541" s="399" t="s">
        <v>1011</v>
      </c>
      <c r="B541" s="276" t="s">
        <v>1012</v>
      </c>
      <c r="C541" s="280">
        <v>2042</v>
      </c>
      <c r="D541" s="280">
        <v>2158</v>
      </c>
      <c r="E541" s="400">
        <f>(D541-C541)/C541</f>
        <v>0.057</v>
      </c>
      <c r="F541" s="397" t="str">
        <f t="shared" si="23"/>
        <v>是</v>
      </c>
      <c r="G541" s="398" t="str">
        <f t="shared" si="24"/>
        <v>项</v>
      </c>
    </row>
    <row r="542" ht="36" customHeight="1" spans="1:7">
      <c r="A542" s="399" t="s">
        <v>1013</v>
      </c>
      <c r="B542" s="276" t="s">
        <v>1014</v>
      </c>
      <c r="C542" s="280">
        <v>2438</v>
      </c>
      <c r="D542" s="280">
        <v>2614</v>
      </c>
      <c r="E542" s="400">
        <f>(D542-C542)/C542</f>
        <v>0.072</v>
      </c>
      <c r="F542" s="397" t="str">
        <f t="shared" si="23"/>
        <v>是</v>
      </c>
      <c r="G542" s="398" t="str">
        <f t="shared" si="24"/>
        <v>项</v>
      </c>
    </row>
    <row r="543" ht="36" customHeight="1" spans="1:7">
      <c r="A543" s="399" t="s">
        <v>1015</v>
      </c>
      <c r="B543" s="276" t="s">
        <v>1016</v>
      </c>
      <c r="C543" s="280"/>
      <c r="D543" s="280"/>
      <c r="E543" s="400"/>
      <c r="F543" s="397" t="str">
        <f t="shared" si="23"/>
        <v>否</v>
      </c>
      <c r="G543" s="398" t="str">
        <f t="shared" si="24"/>
        <v>项</v>
      </c>
    </row>
    <row r="544" ht="36" customHeight="1" spans="1:7">
      <c r="A544" s="399" t="s">
        <v>1017</v>
      </c>
      <c r="B544" s="276" t="s">
        <v>1018</v>
      </c>
      <c r="C544" s="280">
        <v>10463</v>
      </c>
      <c r="D544" s="280">
        <v>9802</v>
      </c>
      <c r="E544" s="400">
        <f>(D544-C544)/C544</f>
        <v>-0.063</v>
      </c>
      <c r="F544" s="397" t="str">
        <f t="shared" si="23"/>
        <v>是</v>
      </c>
      <c r="G544" s="398" t="str">
        <f t="shared" si="24"/>
        <v>项</v>
      </c>
    </row>
    <row r="545" ht="36" customHeight="1" spans="1:7">
      <c r="A545" s="399" t="s">
        <v>1019</v>
      </c>
      <c r="B545" s="276" t="s">
        <v>1020</v>
      </c>
      <c r="C545" s="280">
        <v>800</v>
      </c>
      <c r="D545" s="280">
        <v>941</v>
      </c>
      <c r="E545" s="400">
        <f>(D545-C545)/C545</f>
        <v>0.176</v>
      </c>
      <c r="F545" s="397" t="str">
        <f t="shared" si="23"/>
        <v>是</v>
      </c>
      <c r="G545" s="398" t="str">
        <f t="shared" si="24"/>
        <v>项</v>
      </c>
    </row>
    <row r="546" ht="36" customHeight="1" spans="1:7">
      <c r="A546" s="399" t="s">
        <v>1021</v>
      </c>
      <c r="B546" s="276" t="s">
        <v>1022</v>
      </c>
      <c r="C546" s="280"/>
      <c r="D546" s="280"/>
      <c r="E546" s="400"/>
      <c r="F546" s="397" t="str">
        <f t="shared" si="23"/>
        <v>否</v>
      </c>
      <c r="G546" s="398" t="str">
        <f t="shared" si="24"/>
        <v>项</v>
      </c>
    </row>
    <row r="547" ht="36" customHeight="1" spans="1:7">
      <c r="A547" s="402">
        <v>2080508</v>
      </c>
      <c r="B547" s="405" t="s">
        <v>1023</v>
      </c>
      <c r="C547" s="280">
        <v>225</v>
      </c>
      <c r="D547" s="280">
        <v>0</v>
      </c>
      <c r="E547" s="400">
        <f>(D547-C547)/C547</f>
        <v>-1</v>
      </c>
      <c r="F547" s="397" t="str">
        <f t="shared" si="23"/>
        <v>是</v>
      </c>
      <c r="G547" s="398" t="str">
        <f t="shared" si="24"/>
        <v>项</v>
      </c>
    </row>
    <row r="548" ht="36" customHeight="1" spans="1:7">
      <c r="A548" s="399" t="s">
        <v>1024</v>
      </c>
      <c r="B548" s="276" t="s">
        <v>1025</v>
      </c>
      <c r="C548" s="280"/>
      <c r="D548" s="280">
        <v>220</v>
      </c>
      <c r="E548" s="400"/>
      <c r="F548" s="397" t="str">
        <f t="shared" si="23"/>
        <v>是</v>
      </c>
      <c r="G548" s="398" t="str">
        <f t="shared" si="24"/>
        <v>项</v>
      </c>
    </row>
    <row r="549" ht="36" customHeight="1" spans="1:7">
      <c r="A549" s="395" t="s">
        <v>1026</v>
      </c>
      <c r="B549" s="271" t="s">
        <v>1027</v>
      </c>
      <c r="C549" s="272">
        <f>SUM(C550:C552)</f>
        <v>0</v>
      </c>
      <c r="D549" s="272">
        <f>SUM(D550:D552)</f>
        <v>0</v>
      </c>
      <c r="E549" s="400"/>
      <c r="F549" s="397" t="str">
        <f t="shared" si="23"/>
        <v>否</v>
      </c>
      <c r="G549" s="398" t="str">
        <f t="shared" si="24"/>
        <v>款</v>
      </c>
    </row>
    <row r="550" ht="36" customHeight="1" spans="1:7">
      <c r="A550" s="399" t="s">
        <v>1028</v>
      </c>
      <c r="B550" s="276" t="s">
        <v>1029</v>
      </c>
      <c r="C550" s="280">
        <v>0</v>
      </c>
      <c r="D550" s="280">
        <v>0</v>
      </c>
      <c r="E550" s="400"/>
      <c r="F550" s="397" t="str">
        <f t="shared" si="23"/>
        <v>否</v>
      </c>
      <c r="G550" s="398" t="str">
        <f t="shared" si="24"/>
        <v>项</v>
      </c>
    </row>
    <row r="551" ht="36" customHeight="1" spans="1:7">
      <c r="A551" s="399" t="s">
        <v>1030</v>
      </c>
      <c r="B551" s="276" t="s">
        <v>1031</v>
      </c>
      <c r="C551" s="280">
        <v>0</v>
      </c>
      <c r="D551" s="280">
        <v>0</v>
      </c>
      <c r="E551" s="400"/>
      <c r="F551" s="397" t="str">
        <f t="shared" si="23"/>
        <v>否</v>
      </c>
      <c r="G551" s="398" t="str">
        <f t="shared" si="24"/>
        <v>项</v>
      </c>
    </row>
    <row r="552" ht="36" customHeight="1" spans="1:7">
      <c r="A552" s="399" t="s">
        <v>1032</v>
      </c>
      <c r="B552" s="276" t="s">
        <v>1033</v>
      </c>
      <c r="C552" s="280">
        <v>0</v>
      </c>
      <c r="D552" s="280">
        <v>0</v>
      </c>
      <c r="E552" s="400"/>
      <c r="F552" s="397" t="str">
        <f t="shared" si="23"/>
        <v>否</v>
      </c>
      <c r="G552" s="398" t="str">
        <f t="shared" si="24"/>
        <v>项</v>
      </c>
    </row>
    <row r="553" ht="36" customHeight="1" spans="1:7">
      <c r="A553" s="395" t="s">
        <v>1034</v>
      </c>
      <c r="B553" s="271" t="s">
        <v>1035</v>
      </c>
      <c r="C553" s="272">
        <v>2606</v>
      </c>
      <c r="D553" s="272">
        <v>1570</v>
      </c>
      <c r="E553" s="396">
        <f>(D553-C553)/C553</f>
        <v>-0.398</v>
      </c>
      <c r="F553" s="397" t="str">
        <f t="shared" si="23"/>
        <v>是</v>
      </c>
      <c r="G553" s="398" t="str">
        <f t="shared" si="24"/>
        <v>款</v>
      </c>
    </row>
    <row r="554" ht="36" customHeight="1" spans="1:7">
      <c r="A554" s="399" t="s">
        <v>1036</v>
      </c>
      <c r="B554" s="276" t="s">
        <v>1037</v>
      </c>
      <c r="C554" s="280"/>
      <c r="D554" s="280"/>
      <c r="E554" s="400"/>
      <c r="F554" s="397" t="str">
        <f t="shared" si="23"/>
        <v>否</v>
      </c>
      <c r="G554" s="398" t="str">
        <f t="shared" si="24"/>
        <v>项</v>
      </c>
    </row>
    <row r="555" ht="36" customHeight="1" spans="1:7">
      <c r="A555" s="399" t="s">
        <v>1038</v>
      </c>
      <c r="B555" s="276" t="s">
        <v>1039</v>
      </c>
      <c r="C555" s="280">
        <v>100</v>
      </c>
      <c r="D555" s="280">
        <v>0</v>
      </c>
      <c r="E555" s="400">
        <f>(D555-C555)/C555</f>
        <v>-1</v>
      </c>
      <c r="F555" s="397" t="str">
        <f t="shared" si="23"/>
        <v>是</v>
      </c>
      <c r="G555" s="398" t="str">
        <f t="shared" si="24"/>
        <v>项</v>
      </c>
    </row>
    <row r="556" ht="36" customHeight="1" spans="1:7">
      <c r="A556" s="399" t="s">
        <v>1040</v>
      </c>
      <c r="B556" s="276" t="s">
        <v>1041</v>
      </c>
      <c r="C556" s="280">
        <v>25</v>
      </c>
      <c r="D556" s="280">
        <v>119</v>
      </c>
      <c r="E556" s="400">
        <f>(D556-C556)/C556</f>
        <v>3.76</v>
      </c>
      <c r="F556" s="397" t="str">
        <f t="shared" si="23"/>
        <v>是</v>
      </c>
      <c r="G556" s="398" t="str">
        <f t="shared" si="24"/>
        <v>项</v>
      </c>
    </row>
    <row r="557" ht="36" customHeight="1" spans="1:7">
      <c r="A557" s="399" t="s">
        <v>1042</v>
      </c>
      <c r="B557" s="276" t="s">
        <v>1043</v>
      </c>
      <c r="C557" s="280">
        <v>1585</v>
      </c>
      <c r="D557" s="280">
        <v>1342</v>
      </c>
      <c r="E557" s="400">
        <f>(D557-C557)/C557</f>
        <v>-0.153</v>
      </c>
      <c r="F557" s="397" t="str">
        <f t="shared" si="23"/>
        <v>是</v>
      </c>
      <c r="G557" s="398" t="str">
        <f t="shared" si="24"/>
        <v>项</v>
      </c>
    </row>
    <row r="558" ht="36" customHeight="1" spans="1:7">
      <c r="A558" s="399" t="s">
        <v>1044</v>
      </c>
      <c r="B558" s="276" t="s">
        <v>1045</v>
      </c>
      <c r="C558" s="280"/>
      <c r="D558" s="280">
        <v>62</v>
      </c>
      <c r="E558" s="400"/>
      <c r="F558" s="397" t="str">
        <f t="shared" si="23"/>
        <v>是</v>
      </c>
      <c r="G558" s="398" t="str">
        <f t="shared" si="24"/>
        <v>项</v>
      </c>
    </row>
    <row r="559" ht="36" customHeight="1" spans="1:7">
      <c r="A559" s="399" t="s">
        <v>1046</v>
      </c>
      <c r="B559" s="276" t="s">
        <v>1047</v>
      </c>
      <c r="C559" s="280">
        <v>10</v>
      </c>
      <c r="D559" s="280">
        <v>0</v>
      </c>
      <c r="E559" s="400">
        <f>(D559-C559)/C559</f>
        <v>-1</v>
      </c>
      <c r="F559" s="397" t="str">
        <f t="shared" si="23"/>
        <v>是</v>
      </c>
      <c r="G559" s="398" t="str">
        <f t="shared" si="24"/>
        <v>项</v>
      </c>
    </row>
    <row r="560" ht="36" customHeight="1" spans="1:7">
      <c r="A560" s="399" t="s">
        <v>1048</v>
      </c>
      <c r="B560" s="276" t="s">
        <v>1049</v>
      </c>
      <c r="C560" s="280"/>
      <c r="D560" s="280">
        <v>0</v>
      </c>
      <c r="E560" s="400"/>
      <c r="F560" s="397" t="str">
        <f t="shared" si="23"/>
        <v>否</v>
      </c>
      <c r="G560" s="398" t="str">
        <f t="shared" si="24"/>
        <v>项</v>
      </c>
    </row>
    <row r="561" ht="36" customHeight="1" spans="1:7">
      <c r="A561" s="399" t="s">
        <v>1050</v>
      </c>
      <c r="B561" s="276" t="s">
        <v>1051</v>
      </c>
      <c r="C561" s="280"/>
      <c r="D561" s="280">
        <v>0</v>
      </c>
      <c r="E561" s="400"/>
      <c r="F561" s="397" t="str">
        <f t="shared" si="23"/>
        <v>否</v>
      </c>
      <c r="G561" s="398" t="str">
        <f t="shared" si="24"/>
        <v>项</v>
      </c>
    </row>
    <row r="562" ht="36" customHeight="1" spans="1:7">
      <c r="A562" s="399" t="s">
        <v>1052</v>
      </c>
      <c r="B562" s="276" t="s">
        <v>1053</v>
      </c>
      <c r="C562" s="280">
        <v>886</v>
      </c>
      <c r="D562" s="280">
        <v>47</v>
      </c>
      <c r="E562" s="400">
        <f>(D562-C562)/C562</f>
        <v>-0.947</v>
      </c>
      <c r="F562" s="397" t="str">
        <f t="shared" si="23"/>
        <v>是</v>
      </c>
      <c r="G562" s="398" t="str">
        <f t="shared" si="24"/>
        <v>项</v>
      </c>
    </row>
    <row r="563" ht="36" customHeight="1" spans="1:7">
      <c r="A563" s="395" t="s">
        <v>1054</v>
      </c>
      <c r="B563" s="271" t="s">
        <v>1055</v>
      </c>
      <c r="C563" s="272">
        <v>2734</v>
      </c>
      <c r="D563" s="272">
        <v>2451</v>
      </c>
      <c r="E563" s="396">
        <f>(D563-C563)/C563</f>
        <v>-0.104</v>
      </c>
      <c r="F563" s="397" t="str">
        <f t="shared" si="23"/>
        <v>是</v>
      </c>
      <c r="G563" s="398" t="str">
        <f t="shared" si="24"/>
        <v>款</v>
      </c>
    </row>
    <row r="564" ht="36" customHeight="1" spans="1:7">
      <c r="A564" s="399" t="s">
        <v>1056</v>
      </c>
      <c r="B564" s="276" t="s">
        <v>1057</v>
      </c>
      <c r="C564" s="280">
        <v>851</v>
      </c>
      <c r="D564" s="280">
        <v>908</v>
      </c>
      <c r="E564" s="400">
        <f>(D564-C564)/C564</f>
        <v>0.067</v>
      </c>
      <c r="F564" s="397" t="str">
        <f t="shared" si="23"/>
        <v>是</v>
      </c>
      <c r="G564" s="398" t="str">
        <f t="shared" si="24"/>
        <v>项</v>
      </c>
    </row>
    <row r="565" ht="36" customHeight="1" spans="1:7">
      <c r="A565" s="399" t="s">
        <v>1058</v>
      </c>
      <c r="B565" s="276" t="s">
        <v>1059</v>
      </c>
      <c r="C565" s="280">
        <v>228</v>
      </c>
      <c r="D565" s="280">
        <v>188</v>
      </c>
      <c r="E565" s="400">
        <f>(D565-C565)/C565</f>
        <v>-0.175</v>
      </c>
      <c r="F565" s="397" t="str">
        <f t="shared" si="23"/>
        <v>是</v>
      </c>
      <c r="G565" s="398" t="str">
        <f t="shared" si="24"/>
        <v>项</v>
      </c>
    </row>
    <row r="566" ht="36" customHeight="1" spans="1:7">
      <c r="A566" s="399" t="s">
        <v>1060</v>
      </c>
      <c r="B566" s="276" t="s">
        <v>1061</v>
      </c>
      <c r="C566" s="280">
        <v>410</v>
      </c>
      <c r="D566" s="280">
        <v>166</v>
      </c>
      <c r="E566" s="400">
        <f>(D566-C566)/C566</f>
        <v>-0.595</v>
      </c>
      <c r="F566" s="397" t="str">
        <f t="shared" si="23"/>
        <v>是</v>
      </c>
      <c r="G566" s="398" t="str">
        <f t="shared" si="24"/>
        <v>项</v>
      </c>
    </row>
    <row r="567" s="382" customFormat="1" ht="36" customHeight="1" spans="1:7">
      <c r="A567" s="399" t="s">
        <v>1062</v>
      </c>
      <c r="B567" s="276" t="s">
        <v>1063</v>
      </c>
      <c r="C567" s="280"/>
      <c r="D567" s="280"/>
      <c r="E567" s="400"/>
      <c r="F567" s="397" t="str">
        <f t="shared" si="23"/>
        <v>否</v>
      </c>
      <c r="G567" s="398" t="str">
        <f t="shared" si="24"/>
        <v>项</v>
      </c>
    </row>
    <row r="568" ht="36" customHeight="1" spans="1:7">
      <c r="A568" s="399" t="s">
        <v>1064</v>
      </c>
      <c r="B568" s="276" t="s">
        <v>1065</v>
      </c>
      <c r="C568" s="280">
        <v>90</v>
      </c>
      <c r="D568" s="280">
        <v>129</v>
      </c>
      <c r="E568" s="400">
        <f>(D568-C568)/C568</f>
        <v>0.433</v>
      </c>
      <c r="F568" s="397" t="str">
        <f t="shared" si="23"/>
        <v>是</v>
      </c>
      <c r="G568" s="398" t="str">
        <f t="shared" si="24"/>
        <v>项</v>
      </c>
    </row>
    <row r="569" ht="36" customHeight="1" spans="1:7">
      <c r="A569" s="399" t="s">
        <v>1066</v>
      </c>
      <c r="B569" s="276" t="s">
        <v>1067</v>
      </c>
      <c r="C569" s="280"/>
      <c r="D569" s="280">
        <v>0</v>
      </c>
      <c r="E569" s="400"/>
      <c r="F569" s="397" t="str">
        <f t="shared" si="23"/>
        <v>否</v>
      </c>
      <c r="G569" s="398" t="str">
        <f t="shared" si="24"/>
        <v>项</v>
      </c>
    </row>
    <row r="570" ht="36" customHeight="1" spans="1:7">
      <c r="A570" s="399">
        <v>2080807</v>
      </c>
      <c r="B570" s="276" t="s">
        <v>1068</v>
      </c>
      <c r="C570" s="280"/>
      <c r="D570" s="280"/>
      <c r="E570" s="400"/>
      <c r="F570" s="397"/>
      <c r="G570" s="398"/>
    </row>
    <row r="571" ht="36" customHeight="1" spans="1:7">
      <c r="A571" s="399" t="s">
        <v>1066</v>
      </c>
      <c r="B571" s="276" t="s">
        <v>1069</v>
      </c>
      <c r="C571" s="280"/>
      <c r="D571" s="280"/>
      <c r="E571" s="400"/>
      <c r="F571" s="397"/>
      <c r="G571" s="398"/>
    </row>
    <row r="572" ht="36" customHeight="1" spans="1:7">
      <c r="A572" s="399" t="s">
        <v>1070</v>
      </c>
      <c r="B572" s="276" t="s">
        <v>1071</v>
      </c>
      <c r="C572" s="280">
        <v>1155</v>
      </c>
      <c r="D572" s="280">
        <v>1060</v>
      </c>
      <c r="E572" s="400">
        <f>(D572-C572)/C572</f>
        <v>-0.082</v>
      </c>
      <c r="F572" s="397" t="str">
        <f t="shared" ref="F572:F623" si="25">IF(LEN(A572)=3,"是",IF(B572&lt;&gt;"",IF(SUM(C572:D572)&lt;&gt;0,"是","否"),"是"))</f>
        <v>是</v>
      </c>
      <c r="G572" s="398" t="str">
        <f t="shared" ref="G572:G623" si="26">IF(LEN(A572)=3,"类",IF(LEN(A572)=5,"款","项"))</f>
        <v>项</v>
      </c>
    </row>
    <row r="573" ht="36" customHeight="1" spans="1:7">
      <c r="A573" s="395" t="s">
        <v>1072</v>
      </c>
      <c r="B573" s="271" t="s">
        <v>1073</v>
      </c>
      <c r="C573" s="272">
        <v>303</v>
      </c>
      <c r="D573" s="272">
        <v>146</v>
      </c>
      <c r="E573" s="396">
        <f>(D573-C573)/C573</f>
        <v>-0.518</v>
      </c>
      <c r="F573" s="397" t="str">
        <f t="shared" si="25"/>
        <v>是</v>
      </c>
      <c r="G573" s="398" t="str">
        <f t="shared" si="26"/>
        <v>款</v>
      </c>
    </row>
    <row r="574" s="382" customFormat="1" ht="36" customHeight="1" spans="1:9">
      <c r="A574" s="399" t="s">
        <v>1074</v>
      </c>
      <c r="B574" s="276" t="s">
        <v>1075</v>
      </c>
      <c r="C574" s="280">
        <v>44</v>
      </c>
      <c r="D574" s="280">
        <v>60</v>
      </c>
      <c r="E574" s="400">
        <f>(D574-C574)/C574</f>
        <v>0.364</v>
      </c>
      <c r="F574" s="397" t="str">
        <f t="shared" si="25"/>
        <v>是</v>
      </c>
      <c r="G574" s="398" t="str">
        <f t="shared" si="26"/>
        <v>项</v>
      </c>
      <c r="I574" s="117"/>
    </row>
    <row r="575" ht="36" customHeight="1" spans="1:7">
      <c r="A575" s="399" t="s">
        <v>1076</v>
      </c>
      <c r="B575" s="276" t="s">
        <v>1077</v>
      </c>
      <c r="C575" s="280">
        <v>51</v>
      </c>
      <c r="D575" s="280">
        <v>55</v>
      </c>
      <c r="E575" s="400">
        <f>(D575-C575)/C575</f>
        <v>0.078</v>
      </c>
      <c r="F575" s="397" t="str">
        <f t="shared" si="25"/>
        <v>是</v>
      </c>
      <c r="G575" s="398" t="str">
        <f t="shared" si="26"/>
        <v>项</v>
      </c>
    </row>
    <row r="576" ht="36" customHeight="1" spans="1:7">
      <c r="A576" s="399" t="s">
        <v>1078</v>
      </c>
      <c r="B576" s="276" t="s">
        <v>1079</v>
      </c>
      <c r="C576" s="280"/>
      <c r="D576" s="280"/>
      <c r="E576" s="400"/>
      <c r="F576" s="397" t="str">
        <f t="shared" si="25"/>
        <v>否</v>
      </c>
      <c r="G576" s="398" t="str">
        <f t="shared" si="26"/>
        <v>项</v>
      </c>
    </row>
    <row r="577" ht="36" customHeight="1" spans="1:7">
      <c r="A577" s="399" t="s">
        <v>1080</v>
      </c>
      <c r="B577" s="276" t="s">
        <v>1081</v>
      </c>
      <c r="C577" s="280">
        <v>23</v>
      </c>
      <c r="D577" s="280">
        <v>21</v>
      </c>
      <c r="E577" s="400">
        <f>(D577-C577)/C577</f>
        <v>-0.087</v>
      </c>
      <c r="F577" s="397" t="str">
        <f t="shared" si="25"/>
        <v>是</v>
      </c>
      <c r="G577" s="398" t="str">
        <f t="shared" si="26"/>
        <v>项</v>
      </c>
    </row>
    <row r="578" ht="36" customHeight="1" spans="1:7">
      <c r="A578" s="399" t="s">
        <v>1082</v>
      </c>
      <c r="B578" s="276" t="s">
        <v>1083</v>
      </c>
      <c r="C578" s="280"/>
      <c r="D578" s="280">
        <v>10</v>
      </c>
      <c r="E578" s="400"/>
      <c r="F578" s="397" t="str">
        <f t="shared" si="25"/>
        <v>是</v>
      </c>
      <c r="G578" s="398" t="str">
        <f t="shared" si="26"/>
        <v>项</v>
      </c>
    </row>
    <row r="579" ht="36" customHeight="1" spans="1:7">
      <c r="A579" s="399" t="s">
        <v>1084</v>
      </c>
      <c r="B579" s="276" t="s">
        <v>1085</v>
      </c>
      <c r="C579" s="280">
        <v>185</v>
      </c>
      <c r="D579" s="280"/>
      <c r="E579" s="400">
        <f>(D579-C579)/C579</f>
        <v>-1</v>
      </c>
      <c r="F579" s="397" t="str">
        <f t="shared" si="25"/>
        <v>是</v>
      </c>
      <c r="G579" s="398" t="str">
        <f t="shared" si="26"/>
        <v>项</v>
      </c>
    </row>
    <row r="580" ht="36" customHeight="1" spans="1:7">
      <c r="A580" s="395" t="s">
        <v>1086</v>
      </c>
      <c r="B580" s="271" t="s">
        <v>1087</v>
      </c>
      <c r="C580" s="272">
        <v>334</v>
      </c>
      <c r="D580" s="272">
        <v>1108</v>
      </c>
      <c r="E580" s="396">
        <f>(D580-C580)/C580</f>
        <v>2.317</v>
      </c>
      <c r="F580" s="397" t="str">
        <f t="shared" si="25"/>
        <v>是</v>
      </c>
      <c r="G580" s="398" t="str">
        <f t="shared" si="26"/>
        <v>款</v>
      </c>
    </row>
    <row r="581" ht="36" customHeight="1" spans="1:7">
      <c r="A581" s="399" t="s">
        <v>1088</v>
      </c>
      <c r="B581" s="276" t="s">
        <v>1089</v>
      </c>
      <c r="C581" s="280">
        <v>216</v>
      </c>
      <c r="D581" s="280">
        <v>200</v>
      </c>
      <c r="E581" s="400">
        <f>(D581-C581)/C581</f>
        <v>-0.074</v>
      </c>
      <c r="F581" s="397" t="str">
        <f t="shared" si="25"/>
        <v>是</v>
      </c>
      <c r="G581" s="398" t="str">
        <f t="shared" si="26"/>
        <v>项</v>
      </c>
    </row>
    <row r="582" ht="36" customHeight="1" spans="1:7">
      <c r="A582" s="399" t="s">
        <v>1090</v>
      </c>
      <c r="B582" s="276" t="s">
        <v>1091</v>
      </c>
      <c r="C582" s="280">
        <v>118</v>
      </c>
      <c r="D582" s="280">
        <v>379</v>
      </c>
      <c r="E582" s="400">
        <f>(D582-C582)/C582</f>
        <v>2.212</v>
      </c>
      <c r="F582" s="397" t="str">
        <f t="shared" si="25"/>
        <v>是</v>
      </c>
      <c r="G582" s="398" t="str">
        <f t="shared" si="26"/>
        <v>项</v>
      </c>
    </row>
    <row r="583" ht="36" customHeight="1" spans="1:7">
      <c r="A583" s="399" t="s">
        <v>1092</v>
      </c>
      <c r="B583" s="276" t="s">
        <v>1093</v>
      </c>
      <c r="C583" s="280"/>
      <c r="D583" s="280"/>
      <c r="E583" s="400"/>
      <c r="F583" s="397" t="str">
        <f t="shared" si="25"/>
        <v>否</v>
      </c>
      <c r="G583" s="398" t="str">
        <f t="shared" si="26"/>
        <v>项</v>
      </c>
    </row>
    <row r="584" ht="36" customHeight="1" spans="1:7">
      <c r="A584" s="399" t="s">
        <v>1094</v>
      </c>
      <c r="B584" s="276" t="s">
        <v>1095</v>
      </c>
      <c r="C584" s="280"/>
      <c r="D584" s="280">
        <v>400</v>
      </c>
      <c r="E584" s="400"/>
      <c r="F584" s="397" t="str">
        <f t="shared" si="25"/>
        <v>是</v>
      </c>
      <c r="G584" s="398" t="str">
        <f t="shared" si="26"/>
        <v>项</v>
      </c>
    </row>
    <row r="585" ht="36" customHeight="1" spans="1:7">
      <c r="A585" s="399" t="s">
        <v>1096</v>
      </c>
      <c r="B585" s="276" t="s">
        <v>1097</v>
      </c>
      <c r="C585" s="280"/>
      <c r="D585" s="280">
        <v>0</v>
      </c>
      <c r="E585" s="400"/>
      <c r="F585" s="397" t="str">
        <f t="shared" si="25"/>
        <v>否</v>
      </c>
      <c r="G585" s="398" t="str">
        <f t="shared" si="26"/>
        <v>项</v>
      </c>
    </row>
    <row r="586" ht="36" customHeight="1" spans="1:7">
      <c r="A586" s="399" t="s">
        <v>1098</v>
      </c>
      <c r="B586" s="276" t="s">
        <v>1099</v>
      </c>
      <c r="C586" s="280"/>
      <c r="D586" s="280">
        <v>129</v>
      </c>
      <c r="E586" s="400"/>
      <c r="F586" s="397" t="str">
        <f t="shared" si="25"/>
        <v>是</v>
      </c>
      <c r="G586" s="398" t="str">
        <f t="shared" si="26"/>
        <v>项</v>
      </c>
    </row>
    <row r="587" ht="36" customHeight="1" spans="1:7">
      <c r="A587" s="399" t="s">
        <v>1100</v>
      </c>
      <c r="B587" s="276" t="s">
        <v>1101</v>
      </c>
      <c r="C587" s="280"/>
      <c r="D587" s="280">
        <v>0</v>
      </c>
      <c r="E587" s="400"/>
      <c r="F587" s="397" t="str">
        <f t="shared" si="25"/>
        <v>否</v>
      </c>
      <c r="G587" s="398" t="str">
        <f t="shared" si="26"/>
        <v>项</v>
      </c>
    </row>
    <row r="588" ht="36" customHeight="1" spans="1:7">
      <c r="A588" s="395" t="s">
        <v>1102</v>
      </c>
      <c r="B588" s="271" t="s">
        <v>1103</v>
      </c>
      <c r="C588" s="272">
        <v>997</v>
      </c>
      <c r="D588" s="272">
        <v>954</v>
      </c>
      <c r="E588" s="396">
        <f t="shared" ref="E588:E651" si="27">(D588-C588)/C588</f>
        <v>-0.043</v>
      </c>
      <c r="F588" s="397" t="str">
        <f t="shared" si="25"/>
        <v>是</v>
      </c>
      <c r="G588" s="398" t="str">
        <f t="shared" si="26"/>
        <v>款</v>
      </c>
    </row>
    <row r="589" ht="36" customHeight="1" spans="1:7">
      <c r="A589" s="399" t="s">
        <v>1104</v>
      </c>
      <c r="B589" s="276" t="s">
        <v>139</v>
      </c>
      <c r="C589" s="280">
        <v>177</v>
      </c>
      <c r="D589" s="280">
        <v>181</v>
      </c>
      <c r="E589" s="400">
        <f t="shared" si="27"/>
        <v>0.023</v>
      </c>
      <c r="F589" s="397" t="str">
        <f t="shared" si="25"/>
        <v>是</v>
      </c>
      <c r="G589" s="398" t="str">
        <f t="shared" si="26"/>
        <v>项</v>
      </c>
    </row>
    <row r="590" ht="36" customHeight="1" spans="1:7">
      <c r="A590" s="399" t="s">
        <v>1105</v>
      </c>
      <c r="B590" s="276" t="s">
        <v>141</v>
      </c>
      <c r="C590" s="280"/>
      <c r="D590" s="280">
        <v>0</v>
      </c>
      <c r="E590" s="400"/>
      <c r="F590" s="397" t="str">
        <f t="shared" si="25"/>
        <v>否</v>
      </c>
      <c r="G590" s="398" t="str">
        <f t="shared" si="26"/>
        <v>项</v>
      </c>
    </row>
    <row r="591" ht="36" customHeight="1" spans="1:7">
      <c r="A591" s="399" t="s">
        <v>1106</v>
      </c>
      <c r="B591" s="276" t="s">
        <v>143</v>
      </c>
      <c r="C591" s="280"/>
      <c r="D591" s="280"/>
      <c r="E591" s="400"/>
      <c r="F591" s="397" t="str">
        <f t="shared" si="25"/>
        <v>否</v>
      </c>
      <c r="G591" s="398" t="str">
        <f t="shared" si="26"/>
        <v>项</v>
      </c>
    </row>
    <row r="592" ht="36" customHeight="1" spans="1:7">
      <c r="A592" s="399" t="s">
        <v>1107</v>
      </c>
      <c r="B592" s="276" t="s">
        <v>1108</v>
      </c>
      <c r="C592" s="280">
        <v>70</v>
      </c>
      <c r="D592" s="280">
        <v>21</v>
      </c>
      <c r="E592" s="400">
        <f t="shared" si="27"/>
        <v>-0.7</v>
      </c>
      <c r="F592" s="397" t="str">
        <f t="shared" si="25"/>
        <v>是</v>
      </c>
      <c r="G592" s="398" t="str">
        <f t="shared" si="26"/>
        <v>项</v>
      </c>
    </row>
    <row r="593" ht="36" customHeight="1" spans="1:7">
      <c r="A593" s="399" t="s">
        <v>1109</v>
      </c>
      <c r="B593" s="276" t="s">
        <v>1110</v>
      </c>
      <c r="C593" s="280">
        <v>90</v>
      </c>
      <c r="D593" s="280">
        <v>85</v>
      </c>
      <c r="E593" s="400">
        <f t="shared" si="27"/>
        <v>-0.056</v>
      </c>
      <c r="F593" s="397" t="str">
        <f t="shared" si="25"/>
        <v>是</v>
      </c>
      <c r="G593" s="398" t="str">
        <f t="shared" si="26"/>
        <v>项</v>
      </c>
    </row>
    <row r="594" ht="36" customHeight="1" spans="1:7">
      <c r="A594" s="399" t="s">
        <v>1111</v>
      </c>
      <c r="B594" s="276" t="s">
        <v>1112</v>
      </c>
      <c r="C594" s="280"/>
      <c r="D594" s="280"/>
      <c r="E594" s="400"/>
      <c r="F594" s="397" t="str">
        <f t="shared" si="25"/>
        <v>否</v>
      </c>
      <c r="G594" s="398" t="str">
        <f t="shared" si="26"/>
        <v>项</v>
      </c>
    </row>
    <row r="595" ht="36" customHeight="1" spans="1:7">
      <c r="A595" s="399" t="s">
        <v>1113</v>
      </c>
      <c r="B595" s="276" t="s">
        <v>1114</v>
      </c>
      <c r="C595" s="280">
        <v>650</v>
      </c>
      <c r="D595" s="280">
        <v>659</v>
      </c>
      <c r="E595" s="400">
        <f t="shared" si="27"/>
        <v>0.014</v>
      </c>
      <c r="F595" s="397" t="str">
        <f t="shared" si="25"/>
        <v>是</v>
      </c>
      <c r="G595" s="398" t="str">
        <f t="shared" si="26"/>
        <v>项</v>
      </c>
    </row>
    <row r="596" ht="36" customHeight="1" spans="1:7">
      <c r="A596" s="399" t="s">
        <v>1115</v>
      </c>
      <c r="B596" s="276" t="s">
        <v>1116</v>
      </c>
      <c r="C596" s="280">
        <v>10</v>
      </c>
      <c r="D596" s="280">
        <v>8</v>
      </c>
      <c r="E596" s="400">
        <f t="shared" si="27"/>
        <v>-0.2</v>
      </c>
      <c r="F596" s="397" t="str">
        <f t="shared" si="25"/>
        <v>是</v>
      </c>
      <c r="G596" s="398" t="str">
        <f t="shared" si="26"/>
        <v>项</v>
      </c>
    </row>
    <row r="597" ht="36" customHeight="1" spans="1:7">
      <c r="A597" s="395" t="s">
        <v>1117</v>
      </c>
      <c r="B597" s="271" t="s">
        <v>1118</v>
      </c>
      <c r="C597" s="272">
        <v>41</v>
      </c>
      <c r="D597" s="272">
        <v>51</v>
      </c>
      <c r="E597" s="396">
        <f t="shared" si="27"/>
        <v>0.244</v>
      </c>
      <c r="F597" s="397" t="str">
        <f t="shared" si="25"/>
        <v>是</v>
      </c>
      <c r="G597" s="398" t="str">
        <f t="shared" si="26"/>
        <v>款</v>
      </c>
    </row>
    <row r="598" ht="36" customHeight="1" spans="1:7">
      <c r="A598" s="399" t="s">
        <v>1119</v>
      </c>
      <c r="B598" s="276" t="s">
        <v>139</v>
      </c>
      <c r="C598" s="280">
        <v>39</v>
      </c>
      <c r="D598" s="280"/>
      <c r="E598" s="400">
        <f t="shared" si="27"/>
        <v>-1</v>
      </c>
      <c r="F598" s="397" t="str">
        <f t="shared" si="25"/>
        <v>是</v>
      </c>
      <c r="G598" s="398" t="str">
        <f t="shared" si="26"/>
        <v>项</v>
      </c>
    </row>
    <row r="599" ht="36" customHeight="1" spans="1:7">
      <c r="A599" s="399" t="s">
        <v>1120</v>
      </c>
      <c r="B599" s="276" t="s">
        <v>141</v>
      </c>
      <c r="C599" s="280"/>
      <c r="D599" s="280">
        <v>0</v>
      </c>
      <c r="E599" s="400"/>
      <c r="F599" s="397" t="str">
        <f t="shared" si="25"/>
        <v>否</v>
      </c>
      <c r="G599" s="398" t="str">
        <f t="shared" si="26"/>
        <v>项</v>
      </c>
    </row>
    <row r="600" ht="36" customHeight="1" spans="1:7">
      <c r="A600" s="399" t="s">
        <v>1121</v>
      </c>
      <c r="B600" s="276" t="s">
        <v>143</v>
      </c>
      <c r="C600" s="280"/>
      <c r="D600" s="280">
        <v>0</v>
      </c>
      <c r="E600" s="400"/>
      <c r="F600" s="397" t="str">
        <f t="shared" si="25"/>
        <v>否</v>
      </c>
      <c r="G600" s="398" t="str">
        <f t="shared" si="26"/>
        <v>项</v>
      </c>
    </row>
    <row r="601" ht="36" customHeight="1" spans="1:7">
      <c r="A601" s="399" t="s">
        <v>1122</v>
      </c>
      <c r="B601" s="276" t="s">
        <v>1123</v>
      </c>
      <c r="C601" s="280">
        <v>2</v>
      </c>
      <c r="D601" s="280">
        <v>51</v>
      </c>
      <c r="E601" s="400">
        <f t="shared" si="27"/>
        <v>24.5</v>
      </c>
      <c r="F601" s="397" t="str">
        <f t="shared" si="25"/>
        <v>是</v>
      </c>
      <c r="G601" s="398" t="str">
        <f t="shared" si="26"/>
        <v>项</v>
      </c>
    </row>
    <row r="602" ht="36" customHeight="1" spans="1:7">
      <c r="A602" s="395" t="s">
        <v>1124</v>
      </c>
      <c r="B602" s="271" t="s">
        <v>1125</v>
      </c>
      <c r="C602" s="272">
        <v>12780</v>
      </c>
      <c r="D602" s="272">
        <v>10470</v>
      </c>
      <c r="E602" s="396">
        <f t="shared" si="27"/>
        <v>-0.181</v>
      </c>
      <c r="F602" s="397" t="str">
        <f t="shared" si="25"/>
        <v>是</v>
      </c>
      <c r="G602" s="398" t="str">
        <f t="shared" si="26"/>
        <v>款</v>
      </c>
    </row>
    <row r="603" ht="36" customHeight="1" spans="1:7">
      <c r="A603" s="399" t="s">
        <v>1126</v>
      </c>
      <c r="B603" s="276" t="s">
        <v>1127</v>
      </c>
      <c r="C603" s="280">
        <v>930</v>
      </c>
      <c r="D603" s="280">
        <v>650</v>
      </c>
      <c r="E603" s="400">
        <f t="shared" si="27"/>
        <v>-0.301</v>
      </c>
      <c r="F603" s="397" t="str">
        <f t="shared" si="25"/>
        <v>是</v>
      </c>
      <c r="G603" s="398" t="str">
        <f t="shared" si="26"/>
        <v>项</v>
      </c>
    </row>
    <row r="604" ht="36" customHeight="1" spans="1:7">
      <c r="A604" s="399" t="s">
        <v>1128</v>
      </c>
      <c r="B604" s="276" t="s">
        <v>1129</v>
      </c>
      <c r="C604" s="280">
        <v>11850</v>
      </c>
      <c r="D604" s="280">
        <v>9820</v>
      </c>
      <c r="E604" s="400">
        <f t="shared" si="27"/>
        <v>-0.171</v>
      </c>
      <c r="F604" s="397" t="str">
        <f t="shared" si="25"/>
        <v>是</v>
      </c>
      <c r="G604" s="398" t="str">
        <f t="shared" si="26"/>
        <v>项</v>
      </c>
    </row>
    <row r="605" ht="36" customHeight="1" spans="1:7">
      <c r="A605" s="395" t="s">
        <v>1130</v>
      </c>
      <c r="B605" s="271" t="s">
        <v>1131</v>
      </c>
      <c r="C605" s="272">
        <v>505</v>
      </c>
      <c r="D605" s="272">
        <v>498</v>
      </c>
      <c r="E605" s="396">
        <f t="shared" si="27"/>
        <v>-0.014</v>
      </c>
      <c r="F605" s="397" t="str">
        <f t="shared" si="25"/>
        <v>是</v>
      </c>
      <c r="G605" s="398" t="str">
        <f t="shared" si="26"/>
        <v>款</v>
      </c>
    </row>
    <row r="606" ht="36" customHeight="1" spans="1:7">
      <c r="A606" s="399" t="s">
        <v>1132</v>
      </c>
      <c r="B606" s="276" t="s">
        <v>1133</v>
      </c>
      <c r="C606" s="280">
        <v>500</v>
      </c>
      <c r="D606" s="280">
        <v>496</v>
      </c>
      <c r="E606" s="400">
        <f t="shared" si="27"/>
        <v>-0.008</v>
      </c>
      <c r="F606" s="397" t="str">
        <f t="shared" si="25"/>
        <v>是</v>
      </c>
      <c r="G606" s="398" t="str">
        <f t="shared" si="26"/>
        <v>项</v>
      </c>
    </row>
    <row r="607" ht="36" customHeight="1" spans="1:7">
      <c r="A607" s="399" t="s">
        <v>1134</v>
      </c>
      <c r="B607" s="276" t="s">
        <v>1135</v>
      </c>
      <c r="C607" s="280">
        <v>5</v>
      </c>
      <c r="D607" s="280">
        <v>2</v>
      </c>
      <c r="E607" s="400">
        <f t="shared" si="27"/>
        <v>-0.6</v>
      </c>
      <c r="F607" s="397" t="str">
        <f t="shared" si="25"/>
        <v>是</v>
      </c>
      <c r="G607" s="398" t="str">
        <f t="shared" si="26"/>
        <v>项</v>
      </c>
    </row>
    <row r="608" ht="36" customHeight="1" spans="1:7">
      <c r="A608" s="395" t="s">
        <v>1136</v>
      </c>
      <c r="B608" s="271" t="s">
        <v>1137</v>
      </c>
      <c r="C608" s="272">
        <v>1634</v>
      </c>
      <c r="D608" s="272">
        <v>1665</v>
      </c>
      <c r="E608" s="396">
        <f t="shared" si="27"/>
        <v>0.019</v>
      </c>
      <c r="F608" s="397" t="str">
        <f t="shared" si="25"/>
        <v>是</v>
      </c>
      <c r="G608" s="398" t="str">
        <f t="shared" si="26"/>
        <v>款</v>
      </c>
    </row>
    <row r="609" ht="36" customHeight="1" spans="1:7">
      <c r="A609" s="399" t="s">
        <v>1138</v>
      </c>
      <c r="B609" s="276" t="s">
        <v>1139</v>
      </c>
      <c r="C609" s="280"/>
      <c r="D609" s="280">
        <v>0</v>
      </c>
      <c r="E609" s="400"/>
      <c r="F609" s="397" t="str">
        <f t="shared" si="25"/>
        <v>否</v>
      </c>
      <c r="G609" s="398" t="str">
        <f t="shared" si="26"/>
        <v>项</v>
      </c>
    </row>
    <row r="610" ht="36" customHeight="1" spans="1:7">
      <c r="A610" s="399" t="s">
        <v>1140</v>
      </c>
      <c r="B610" s="276" t="s">
        <v>1141</v>
      </c>
      <c r="C610" s="280">
        <v>1634</v>
      </c>
      <c r="D610" s="280">
        <v>1665</v>
      </c>
      <c r="E610" s="400">
        <f t="shared" si="27"/>
        <v>0.019</v>
      </c>
      <c r="F610" s="397" t="str">
        <f t="shared" si="25"/>
        <v>是</v>
      </c>
      <c r="G610" s="398" t="str">
        <f t="shared" si="26"/>
        <v>项</v>
      </c>
    </row>
    <row r="611" ht="36" customHeight="1" spans="1:7">
      <c r="A611" s="395" t="s">
        <v>1142</v>
      </c>
      <c r="B611" s="271" t="s">
        <v>1143</v>
      </c>
      <c r="C611" s="272">
        <f>SUM(C612:C613)</f>
        <v>0</v>
      </c>
      <c r="D611" s="272">
        <f>SUM(D612:D613)</f>
        <v>0</v>
      </c>
      <c r="E611" s="400"/>
      <c r="F611" s="397" t="str">
        <f t="shared" si="25"/>
        <v>否</v>
      </c>
      <c r="G611" s="398" t="str">
        <f t="shared" si="26"/>
        <v>款</v>
      </c>
    </row>
    <row r="612" ht="36" customHeight="1" spans="1:7">
      <c r="A612" s="399" t="s">
        <v>1144</v>
      </c>
      <c r="B612" s="276" t="s">
        <v>1145</v>
      </c>
      <c r="C612" s="280">
        <v>0</v>
      </c>
      <c r="D612" s="280">
        <v>0</v>
      </c>
      <c r="E612" s="400"/>
      <c r="F612" s="397" t="str">
        <f t="shared" si="25"/>
        <v>否</v>
      </c>
      <c r="G612" s="398" t="str">
        <f t="shared" si="26"/>
        <v>项</v>
      </c>
    </row>
    <row r="613" ht="36" customHeight="1" spans="1:7">
      <c r="A613" s="399" t="s">
        <v>1146</v>
      </c>
      <c r="B613" s="276" t="s">
        <v>1147</v>
      </c>
      <c r="C613" s="280">
        <v>0</v>
      </c>
      <c r="D613" s="280">
        <v>0</v>
      </c>
      <c r="E613" s="400"/>
      <c r="F613" s="397" t="str">
        <f t="shared" si="25"/>
        <v>否</v>
      </c>
      <c r="G613" s="398" t="str">
        <f t="shared" si="26"/>
        <v>项</v>
      </c>
    </row>
    <row r="614" ht="36" customHeight="1" spans="1:7">
      <c r="A614" s="395" t="s">
        <v>1148</v>
      </c>
      <c r="B614" s="271" t="s">
        <v>1149</v>
      </c>
      <c r="C614" s="272">
        <v>56</v>
      </c>
      <c r="D614" s="272">
        <v>42</v>
      </c>
      <c r="E614" s="396">
        <f t="shared" si="27"/>
        <v>-0.25</v>
      </c>
      <c r="F614" s="397" t="str">
        <f t="shared" si="25"/>
        <v>是</v>
      </c>
      <c r="G614" s="398" t="str">
        <f t="shared" si="26"/>
        <v>款</v>
      </c>
    </row>
    <row r="615" ht="36" customHeight="1" spans="1:7">
      <c r="A615" s="399" t="s">
        <v>1150</v>
      </c>
      <c r="B615" s="276" t="s">
        <v>1151</v>
      </c>
      <c r="C615" s="280"/>
      <c r="D615" s="280">
        <v>0</v>
      </c>
      <c r="E615" s="400"/>
      <c r="F615" s="397" t="str">
        <f t="shared" si="25"/>
        <v>否</v>
      </c>
      <c r="G615" s="398" t="str">
        <f t="shared" si="26"/>
        <v>项</v>
      </c>
    </row>
    <row r="616" ht="36" customHeight="1" spans="1:7">
      <c r="A616" s="399" t="s">
        <v>1152</v>
      </c>
      <c r="B616" s="276" t="s">
        <v>1153</v>
      </c>
      <c r="C616" s="280">
        <v>56</v>
      </c>
      <c r="D616" s="280">
        <v>42</v>
      </c>
      <c r="E616" s="400">
        <f t="shared" si="27"/>
        <v>-0.25</v>
      </c>
      <c r="F616" s="397" t="str">
        <f t="shared" si="25"/>
        <v>是</v>
      </c>
      <c r="G616" s="398" t="str">
        <f t="shared" si="26"/>
        <v>项</v>
      </c>
    </row>
    <row r="617" ht="36" customHeight="1" spans="1:7">
      <c r="A617" s="395" t="s">
        <v>1154</v>
      </c>
      <c r="B617" s="271" t="s">
        <v>1155</v>
      </c>
      <c r="C617" s="272">
        <v>6472</v>
      </c>
      <c r="D617" s="272">
        <v>7515</v>
      </c>
      <c r="E617" s="396">
        <f t="shared" si="27"/>
        <v>0.161</v>
      </c>
      <c r="F617" s="397" t="str">
        <f t="shared" si="25"/>
        <v>是</v>
      </c>
      <c r="G617" s="398" t="str">
        <f t="shared" si="26"/>
        <v>款</v>
      </c>
    </row>
    <row r="618" ht="36" customHeight="1" spans="1:7">
      <c r="A618" s="399" t="s">
        <v>1156</v>
      </c>
      <c r="B618" s="276" t="s">
        <v>1157</v>
      </c>
      <c r="C618" s="280">
        <v>31</v>
      </c>
      <c r="D618" s="280"/>
      <c r="E618" s="400">
        <f t="shared" si="27"/>
        <v>-1</v>
      </c>
      <c r="F618" s="397" t="str">
        <f t="shared" si="25"/>
        <v>是</v>
      </c>
      <c r="G618" s="398" t="str">
        <f t="shared" si="26"/>
        <v>项</v>
      </c>
    </row>
    <row r="619" ht="36" customHeight="1" spans="1:7">
      <c r="A619" s="399" t="s">
        <v>1158</v>
      </c>
      <c r="B619" s="276" t="s">
        <v>1159</v>
      </c>
      <c r="C619" s="280">
        <v>6441</v>
      </c>
      <c r="D619" s="280">
        <v>7515</v>
      </c>
      <c r="E619" s="400">
        <f t="shared" si="27"/>
        <v>0.167</v>
      </c>
      <c r="F619" s="397" t="str">
        <f t="shared" si="25"/>
        <v>是</v>
      </c>
      <c r="G619" s="398" t="str">
        <f t="shared" si="26"/>
        <v>项</v>
      </c>
    </row>
    <row r="620" ht="36" customHeight="1" spans="1:7">
      <c r="A620" s="399" t="s">
        <v>1160</v>
      </c>
      <c r="B620" s="276" t="s">
        <v>1161</v>
      </c>
      <c r="C620" s="280">
        <v>0</v>
      </c>
      <c r="D620" s="280">
        <v>0</v>
      </c>
      <c r="E620" s="400"/>
      <c r="F620" s="397" t="str">
        <f t="shared" si="25"/>
        <v>否</v>
      </c>
      <c r="G620" s="398" t="str">
        <f t="shared" si="26"/>
        <v>项</v>
      </c>
    </row>
    <row r="621" ht="36" customHeight="1" spans="1:7">
      <c r="A621" s="395" t="s">
        <v>1162</v>
      </c>
      <c r="B621" s="271" t="s">
        <v>1163</v>
      </c>
      <c r="C621" s="272">
        <f>SUM(C622:C624)</f>
        <v>0</v>
      </c>
      <c r="D621" s="272">
        <f>SUM(D622:D624)</f>
        <v>0</v>
      </c>
      <c r="E621" s="400"/>
      <c r="F621" s="397" t="str">
        <f t="shared" si="25"/>
        <v>否</v>
      </c>
      <c r="G621" s="398" t="str">
        <f t="shared" si="26"/>
        <v>款</v>
      </c>
    </row>
    <row r="622" ht="36" customHeight="1" spans="1:7">
      <c r="A622" s="399" t="s">
        <v>1164</v>
      </c>
      <c r="B622" s="276" t="s">
        <v>1165</v>
      </c>
      <c r="C622" s="280">
        <v>0</v>
      </c>
      <c r="D622" s="280">
        <v>0</v>
      </c>
      <c r="E622" s="400"/>
      <c r="F622" s="397" t="str">
        <f t="shared" si="25"/>
        <v>否</v>
      </c>
      <c r="G622" s="398" t="str">
        <f t="shared" si="26"/>
        <v>项</v>
      </c>
    </row>
    <row r="623" ht="36" customHeight="1" spans="1:7">
      <c r="A623" s="399" t="s">
        <v>1166</v>
      </c>
      <c r="B623" s="276" t="s">
        <v>1167</v>
      </c>
      <c r="C623" s="280">
        <v>0</v>
      </c>
      <c r="D623" s="280">
        <v>0</v>
      </c>
      <c r="E623" s="400"/>
      <c r="F623" s="397" t="str">
        <f t="shared" si="25"/>
        <v>否</v>
      </c>
      <c r="G623" s="398" t="str">
        <f t="shared" si="26"/>
        <v>项</v>
      </c>
    </row>
    <row r="624" ht="36" customHeight="1" spans="1:7">
      <c r="A624" s="399" t="s">
        <v>1168</v>
      </c>
      <c r="B624" s="276" t="s">
        <v>1169</v>
      </c>
      <c r="C624" s="280">
        <v>0</v>
      </c>
      <c r="D624" s="280">
        <v>0</v>
      </c>
      <c r="E624" s="400"/>
      <c r="F624" s="397" t="str">
        <f t="shared" ref="F624:F656" si="28">IF(LEN(A624)=3,"是",IF(B624&lt;&gt;"",IF(SUM(C624:D624)&lt;&gt;0,"是","否"),"是"))</f>
        <v>否</v>
      </c>
      <c r="G624" s="398" t="str">
        <f t="shared" ref="G624:G656" si="29">IF(LEN(A624)=3,"类",IF(LEN(A624)=5,"款","项"))</f>
        <v>项</v>
      </c>
    </row>
    <row r="625" ht="36" customHeight="1" spans="1:7">
      <c r="A625" s="395" t="s">
        <v>1170</v>
      </c>
      <c r="B625" s="271" t="s">
        <v>1171</v>
      </c>
      <c r="C625" s="272">
        <v>449</v>
      </c>
      <c r="D625" s="272">
        <v>497</v>
      </c>
      <c r="E625" s="396">
        <f t="shared" si="27"/>
        <v>0.107</v>
      </c>
      <c r="F625" s="397" t="str">
        <f t="shared" si="28"/>
        <v>是</v>
      </c>
      <c r="G625" s="398" t="str">
        <f t="shared" si="29"/>
        <v>款</v>
      </c>
    </row>
    <row r="626" ht="36" customHeight="1" spans="1:7">
      <c r="A626" s="399" t="s">
        <v>1172</v>
      </c>
      <c r="B626" s="276" t="s">
        <v>139</v>
      </c>
      <c r="C626" s="280">
        <v>273</v>
      </c>
      <c r="D626" s="280">
        <v>301</v>
      </c>
      <c r="E626" s="400">
        <f t="shared" si="27"/>
        <v>0.103</v>
      </c>
      <c r="F626" s="397" t="str">
        <f t="shared" si="28"/>
        <v>是</v>
      </c>
      <c r="G626" s="398" t="str">
        <f t="shared" si="29"/>
        <v>项</v>
      </c>
    </row>
    <row r="627" ht="36" customHeight="1" spans="1:7">
      <c r="A627" s="399" t="s">
        <v>1173</v>
      </c>
      <c r="B627" s="276" t="s">
        <v>141</v>
      </c>
      <c r="C627" s="280"/>
      <c r="D627" s="280"/>
      <c r="E627" s="400"/>
      <c r="F627" s="397" t="str">
        <f t="shared" si="28"/>
        <v>否</v>
      </c>
      <c r="G627" s="398" t="str">
        <f t="shared" si="29"/>
        <v>项</v>
      </c>
    </row>
    <row r="628" ht="36" customHeight="1" spans="1:7">
      <c r="A628" s="399" t="s">
        <v>1174</v>
      </c>
      <c r="B628" s="276" t="s">
        <v>143</v>
      </c>
      <c r="C628" s="280"/>
      <c r="D628" s="280">
        <v>0</v>
      </c>
      <c r="E628" s="400"/>
      <c r="F628" s="397" t="str">
        <f t="shared" si="28"/>
        <v>否</v>
      </c>
      <c r="G628" s="398" t="str">
        <f t="shared" si="29"/>
        <v>项</v>
      </c>
    </row>
    <row r="629" ht="36" customHeight="1" spans="1:7">
      <c r="A629" s="399" t="s">
        <v>1175</v>
      </c>
      <c r="B629" s="276" t="s">
        <v>1176</v>
      </c>
      <c r="C629" s="280">
        <v>5</v>
      </c>
      <c r="D629" s="280">
        <v>1</v>
      </c>
      <c r="E629" s="400">
        <f t="shared" si="27"/>
        <v>-0.8</v>
      </c>
      <c r="F629" s="397" t="str">
        <f t="shared" si="28"/>
        <v>是</v>
      </c>
      <c r="G629" s="398" t="str">
        <f t="shared" si="29"/>
        <v>项</v>
      </c>
    </row>
    <row r="630" ht="36" customHeight="1" spans="1:7">
      <c r="A630" s="399" t="s">
        <v>1177</v>
      </c>
      <c r="B630" s="276" t="s">
        <v>1178</v>
      </c>
      <c r="C630" s="280"/>
      <c r="D630" s="280"/>
      <c r="E630" s="400"/>
      <c r="F630" s="397" t="str">
        <f t="shared" si="28"/>
        <v>否</v>
      </c>
      <c r="G630" s="398" t="str">
        <f t="shared" si="29"/>
        <v>项</v>
      </c>
    </row>
    <row r="631" ht="36" customHeight="1" spans="1:7">
      <c r="A631" s="399" t="s">
        <v>1179</v>
      </c>
      <c r="B631" s="276" t="s">
        <v>157</v>
      </c>
      <c r="C631" s="280"/>
      <c r="D631" s="280"/>
      <c r="E631" s="400"/>
      <c r="F631" s="397" t="str">
        <f t="shared" si="28"/>
        <v>否</v>
      </c>
      <c r="G631" s="398" t="str">
        <f t="shared" si="29"/>
        <v>项</v>
      </c>
    </row>
    <row r="632" ht="36" customHeight="1" spans="1:7">
      <c r="A632" s="399" t="s">
        <v>1180</v>
      </c>
      <c r="B632" s="276" t="s">
        <v>1181</v>
      </c>
      <c r="C632" s="280">
        <v>171</v>
      </c>
      <c r="D632" s="280">
        <v>195</v>
      </c>
      <c r="E632" s="400">
        <f t="shared" si="27"/>
        <v>0.14</v>
      </c>
      <c r="F632" s="397" t="str">
        <f t="shared" si="28"/>
        <v>是</v>
      </c>
      <c r="G632" s="398" t="str">
        <f t="shared" si="29"/>
        <v>项</v>
      </c>
    </row>
    <row r="633" ht="36" customHeight="1" spans="1:7">
      <c r="A633" s="395" t="s">
        <v>1182</v>
      </c>
      <c r="B633" s="271" t="s">
        <v>1183</v>
      </c>
      <c r="C633" s="272">
        <f>SUM(C634:C635)</f>
        <v>0</v>
      </c>
      <c r="D633" s="272">
        <v>125</v>
      </c>
      <c r="E633" s="400"/>
      <c r="F633" s="397" t="str">
        <f t="shared" si="28"/>
        <v>是</v>
      </c>
      <c r="G633" s="398" t="str">
        <f t="shared" si="29"/>
        <v>款</v>
      </c>
    </row>
    <row r="634" ht="36" customHeight="1" spans="1:7">
      <c r="A634" s="399" t="s">
        <v>1184</v>
      </c>
      <c r="B634" s="276" t="s">
        <v>1185</v>
      </c>
      <c r="C634" s="280">
        <v>0</v>
      </c>
      <c r="D634" s="280">
        <v>110</v>
      </c>
      <c r="E634" s="400"/>
      <c r="F634" s="397" t="str">
        <f t="shared" si="28"/>
        <v>是</v>
      </c>
      <c r="G634" s="398" t="str">
        <f t="shared" si="29"/>
        <v>项</v>
      </c>
    </row>
    <row r="635" ht="36" customHeight="1" spans="1:7">
      <c r="A635" s="399" t="s">
        <v>1186</v>
      </c>
      <c r="B635" s="276" t="s">
        <v>1187</v>
      </c>
      <c r="C635" s="280">
        <v>0</v>
      </c>
      <c r="D635" s="280">
        <v>15</v>
      </c>
      <c r="E635" s="400"/>
      <c r="F635" s="397" t="str">
        <f t="shared" si="28"/>
        <v>是</v>
      </c>
      <c r="G635" s="398" t="str">
        <f t="shared" si="29"/>
        <v>项</v>
      </c>
    </row>
    <row r="636" ht="36" customHeight="1" spans="1:7">
      <c r="A636" s="395" t="s">
        <v>1188</v>
      </c>
      <c r="B636" s="271" t="s">
        <v>1189</v>
      </c>
      <c r="C636" s="272">
        <v>100</v>
      </c>
      <c r="D636" s="272">
        <v>116</v>
      </c>
      <c r="E636" s="396">
        <f t="shared" si="27"/>
        <v>0.16</v>
      </c>
      <c r="F636" s="397" t="str">
        <f t="shared" si="28"/>
        <v>是</v>
      </c>
      <c r="G636" s="398" t="str">
        <f t="shared" si="29"/>
        <v>款</v>
      </c>
    </row>
    <row r="637" ht="36" customHeight="1" spans="1:7">
      <c r="A637" s="276">
        <v>2089999</v>
      </c>
      <c r="B637" s="276" t="s">
        <v>1190</v>
      </c>
      <c r="C637" s="280">
        <v>100</v>
      </c>
      <c r="D637" s="280">
        <v>116</v>
      </c>
      <c r="E637" s="400">
        <f t="shared" si="27"/>
        <v>0.16</v>
      </c>
      <c r="F637" s="397" t="str">
        <f t="shared" si="28"/>
        <v>是</v>
      </c>
      <c r="G637" s="398" t="str">
        <f t="shared" si="29"/>
        <v>项</v>
      </c>
    </row>
    <row r="638" ht="36" customHeight="1" spans="1:7">
      <c r="A638" s="395" t="s">
        <v>86</v>
      </c>
      <c r="B638" s="271" t="s">
        <v>87</v>
      </c>
      <c r="C638" s="272">
        <v>33160</v>
      </c>
      <c r="D638" s="272">
        <v>21367</v>
      </c>
      <c r="E638" s="396">
        <f t="shared" si="27"/>
        <v>-0.356</v>
      </c>
      <c r="F638" s="397" t="str">
        <f t="shared" si="28"/>
        <v>是</v>
      </c>
      <c r="G638" s="398" t="str">
        <f t="shared" si="29"/>
        <v>类</v>
      </c>
    </row>
    <row r="639" ht="36" customHeight="1" spans="1:7">
      <c r="A639" s="395" t="s">
        <v>1191</v>
      </c>
      <c r="B639" s="271" t="s">
        <v>1192</v>
      </c>
      <c r="C639" s="272">
        <v>570</v>
      </c>
      <c r="D639" s="272">
        <v>698</v>
      </c>
      <c r="E639" s="396">
        <f t="shared" si="27"/>
        <v>0.225</v>
      </c>
      <c r="F639" s="397" t="str">
        <f t="shared" si="28"/>
        <v>是</v>
      </c>
      <c r="G639" s="398" t="str">
        <f t="shared" si="29"/>
        <v>款</v>
      </c>
    </row>
    <row r="640" ht="36" customHeight="1" spans="1:7">
      <c r="A640" s="399" t="s">
        <v>1193</v>
      </c>
      <c r="B640" s="276" t="s">
        <v>139</v>
      </c>
      <c r="C640" s="280">
        <v>329</v>
      </c>
      <c r="D640" s="280">
        <v>327</v>
      </c>
      <c r="E640" s="400">
        <f t="shared" si="27"/>
        <v>-0.006</v>
      </c>
      <c r="F640" s="397" t="str">
        <f t="shared" si="28"/>
        <v>是</v>
      </c>
      <c r="G640" s="398" t="str">
        <f t="shared" si="29"/>
        <v>项</v>
      </c>
    </row>
    <row r="641" ht="36" customHeight="1" spans="1:7">
      <c r="A641" s="399" t="s">
        <v>1194</v>
      </c>
      <c r="B641" s="276" t="s">
        <v>141</v>
      </c>
      <c r="C641" s="280"/>
      <c r="D641" s="280"/>
      <c r="E641" s="400"/>
      <c r="F641" s="397" t="str">
        <f t="shared" si="28"/>
        <v>否</v>
      </c>
      <c r="G641" s="398" t="str">
        <f t="shared" si="29"/>
        <v>项</v>
      </c>
    </row>
    <row r="642" ht="36" customHeight="1" spans="1:7">
      <c r="A642" s="399" t="s">
        <v>1195</v>
      </c>
      <c r="B642" s="276" t="s">
        <v>143</v>
      </c>
      <c r="C642" s="280"/>
      <c r="D642" s="280"/>
      <c r="E642" s="400"/>
      <c r="F642" s="397" t="str">
        <f t="shared" si="28"/>
        <v>否</v>
      </c>
      <c r="G642" s="398" t="str">
        <f t="shared" si="29"/>
        <v>项</v>
      </c>
    </row>
    <row r="643" ht="36" customHeight="1" spans="1:7">
      <c r="A643" s="399" t="s">
        <v>1196</v>
      </c>
      <c r="B643" s="276" t="s">
        <v>1197</v>
      </c>
      <c r="C643" s="280">
        <v>241</v>
      </c>
      <c r="D643" s="280">
        <v>371</v>
      </c>
      <c r="E643" s="400">
        <f t="shared" si="27"/>
        <v>0.539</v>
      </c>
      <c r="F643" s="397" t="str">
        <f t="shared" si="28"/>
        <v>是</v>
      </c>
      <c r="G643" s="398" t="str">
        <f t="shared" si="29"/>
        <v>项</v>
      </c>
    </row>
    <row r="644" ht="36" customHeight="1" spans="1:7">
      <c r="A644" s="395" t="s">
        <v>1198</v>
      </c>
      <c r="B644" s="271" t="s">
        <v>1199</v>
      </c>
      <c r="C644" s="272">
        <v>7828</v>
      </c>
      <c r="D644" s="272">
        <v>2515</v>
      </c>
      <c r="E644" s="396">
        <f t="shared" si="27"/>
        <v>-0.679</v>
      </c>
      <c r="F644" s="397" t="str">
        <f t="shared" si="28"/>
        <v>是</v>
      </c>
      <c r="G644" s="398" t="str">
        <f t="shared" si="29"/>
        <v>款</v>
      </c>
    </row>
    <row r="645" ht="36" customHeight="1" spans="1:7">
      <c r="A645" s="399" t="s">
        <v>1200</v>
      </c>
      <c r="B645" s="276" t="s">
        <v>1201</v>
      </c>
      <c r="C645" s="280">
        <v>1727</v>
      </c>
      <c r="D645" s="280">
        <v>1537</v>
      </c>
      <c r="E645" s="400">
        <f t="shared" si="27"/>
        <v>-0.11</v>
      </c>
      <c r="F645" s="397" t="str">
        <f t="shared" si="28"/>
        <v>是</v>
      </c>
      <c r="G645" s="398" t="str">
        <f t="shared" si="29"/>
        <v>项</v>
      </c>
    </row>
    <row r="646" ht="36" customHeight="1" spans="1:7">
      <c r="A646" s="399" t="s">
        <v>1202</v>
      </c>
      <c r="B646" s="276" t="s">
        <v>1203</v>
      </c>
      <c r="C646" s="280">
        <v>5822</v>
      </c>
      <c r="D646" s="280">
        <v>978</v>
      </c>
      <c r="E646" s="400">
        <f t="shared" si="27"/>
        <v>-0.832</v>
      </c>
      <c r="F646" s="397" t="str">
        <f t="shared" si="28"/>
        <v>是</v>
      </c>
      <c r="G646" s="398" t="str">
        <f t="shared" si="29"/>
        <v>项</v>
      </c>
    </row>
    <row r="647" ht="36" customHeight="1" spans="1:7">
      <c r="A647" s="399" t="s">
        <v>1204</v>
      </c>
      <c r="B647" s="276" t="s">
        <v>1205</v>
      </c>
      <c r="C647" s="280"/>
      <c r="D647" s="280"/>
      <c r="E647" s="400"/>
      <c r="F647" s="397" t="str">
        <f t="shared" si="28"/>
        <v>否</v>
      </c>
      <c r="G647" s="398" t="str">
        <f t="shared" si="29"/>
        <v>项</v>
      </c>
    </row>
    <row r="648" ht="36" customHeight="1" spans="1:7">
      <c r="A648" s="399" t="s">
        <v>1206</v>
      </c>
      <c r="B648" s="276" t="s">
        <v>1207</v>
      </c>
      <c r="C648" s="280">
        <v>0</v>
      </c>
      <c r="D648" s="280">
        <v>0</v>
      </c>
      <c r="E648" s="400"/>
      <c r="F648" s="397" t="str">
        <f t="shared" si="28"/>
        <v>否</v>
      </c>
      <c r="G648" s="398" t="str">
        <f t="shared" si="29"/>
        <v>项</v>
      </c>
    </row>
    <row r="649" ht="36" customHeight="1" spans="1:7">
      <c r="A649" s="399" t="s">
        <v>1208</v>
      </c>
      <c r="B649" s="276" t="s">
        <v>1209</v>
      </c>
      <c r="C649" s="280">
        <v>0</v>
      </c>
      <c r="D649" s="280">
        <v>0</v>
      </c>
      <c r="E649" s="400"/>
      <c r="F649" s="397" t="str">
        <f t="shared" si="28"/>
        <v>否</v>
      </c>
      <c r="G649" s="398" t="str">
        <f t="shared" si="29"/>
        <v>项</v>
      </c>
    </row>
    <row r="650" ht="36" customHeight="1" spans="1:7">
      <c r="A650" s="399" t="s">
        <v>1210</v>
      </c>
      <c r="B650" s="276" t="s">
        <v>1211</v>
      </c>
      <c r="C650" s="280">
        <v>0</v>
      </c>
      <c r="D650" s="280">
        <v>0</v>
      </c>
      <c r="E650" s="400"/>
      <c r="F650" s="397" t="str">
        <f t="shared" si="28"/>
        <v>否</v>
      </c>
      <c r="G650" s="398" t="str">
        <f t="shared" si="29"/>
        <v>项</v>
      </c>
    </row>
    <row r="651" ht="36" customHeight="1" spans="1:7">
      <c r="A651" s="399" t="s">
        <v>1212</v>
      </c>
      <c r="B651" s="276" t="s">
        <v>1213</v>
      </c>
      <c r="C651" s="280">
        <v>0</v>
      </c>
      <c r="D651" s="280">
        <v>0</v>
      </c>
      <c r="E651" s="400"/>
      <c r="F651" s="397" t="str">
        <f t="shared" si="28"/>
        <v>否</v>
      </c>
      <c r="G651" s="398" t="str">
        <f t="shared" si="29"/>
        <v>项</v>
      </c>
    </row>
    <row r="652" ht="36" customHeight="1" spans="1:7">
      <c r="A652" s="399" t="s">
        <v>1214</v>
      </c>
      <c r="B652" s="276" t="s">
        <v>1215</v>
      </c>
      <c r="C652" s="280"/>
      <c r="D652" s="280"/>
      <c r="E652" s="400"/>
      <c r="F652" s="397" t="str">
        <f t="shared" si="28"/>
        <v>否</v>
      </c>
      <c r="G652" s="398" t="str">
        <f t="shared" si="29"/>
        <v>项</v>
      </c>
    </row>
    <row r="653" ht="36" customHeight="1" spans="1:7">
      <c r="A653" s="399" t="s">
        <v>1216</v>
      </c>
      <c r="B653" s="276" t="s">
        <v>1217</v>
      </c>
      <c r="C653" s="280">
        <v>0</v>
      </c>
      <c r="D653" s="280">
        <v>0</v>
      </c>
      <c r="E653" s="400"/>
      <c r="F653" s="397" t="str">
        <f t="shared" si="28"/>
        <v>否</v>
      </c>
      <c r="G653" s="398" t="str">
        <f t="shared" si="29"/>
        <v>项</v>
      </c>
    </row>
    <row r="654" ht="36" customHeight="1" spans="1:7">
      <c r="A654" s="399" t="s">
        <v>1218</v>
      </c>
      <c r="B654" s="276" t="s">
        <v>1219</v>
      </c>
      <c r="C654" s="280"/>
      <c r="D654" s="280"/>
      <c r="E654" s="400"/>
      <c r="F654" s="397" t="str">
        <f t="shared" si="28"/>
        <v>否</v>
      </c>
      <c r="G654" s="398" t="str">
        <f t="shared" si="29"/>
        <v>项</v>
      </c>
    </row>
    <row r="655" ht="36" customHeight="1" spans="1:7">
      <c r="A655" s="399" t="s">
        <v>1220</v>
      </c>
      <c r="B655" s="276" t="s">
        <v>1221</v>
      </c>
      <c r="C655" s="280">
        <v>0</v>
      </c>
      <c r="D655" s="280">
        <v>0</v>
      </c>
      <c r="E655" s="400"/>
      <c r="F655" s="397" t="str">
        <f t="shared" si="28"/>
        <v>否</v>
      </c>
      <c r="G655" s="398" t="str">
        <f t="shared" si="29"/>
        <v>项</v>
      </c>
    </row>
    <row r="656" ht="36" customHeight="1" spans="1:7">
      <c r="A656" s="399" t="s">
        <v>1222</v>
      </c>
      <c r="B656" s="276" t="s">
        <v>1223</v>
      </c>
      <c r="C656" s="280"/>
      <c r="D656" s="280"/>
      <c r="E656" s="400"/>
      <c r="F656" s="397" t="str">
        <f t="shared" si="28"/>
        <v>否</v>
      </c>
      <c r="G656" s="398" t="str">
        <f t="shared" si="29"/>
        <v>项</v>
      </c>
    </row>
    <row r="657" ht="36" customHeight="1" spans="1:7">
      <c r="A657" s="399">
        <v>2100213</v>
      </c>
      <c r="B657" s="276" t="s">
        <v>1224</v>
      </c>
      <c r="C657" s="280"/>
      <c r="D657" s="280"/>
      <c r="E657" s="400"/>
      <c r="F657" s="397"/>
      <c r="G657" s="398"/>
    </row>
    <row r="658" ht="36" customHeight="1" spans="1:7">
      <c r="A658" s="399" t="s">
        <v>1225</v>
      </c>
      <c r="B658" s="276" t="s">
        <v>1226</v>
      </c>
      <c r="C658" s="280">
        <v>279</v>
      </c>
      <c r="D658" s="280"/>
      <c r="E658" s="400">
        <f t="shared" ref="E658:E666" si="30">(D658-C658)/C658</f>
        <v>-1</v>
      </c>
      <c r="F658" s="397" t="str">
        <f t="shared" ref="F658:F677" si="31">IF(LEN(A658)=3,"是",IF(B658&lt;&gt;"",IF(SUM(C658:D658)&lt;&gt;0,"是","否"),"是"))</f>
        <v>是</v>
      </c>
      <c r="G658" s="398" t="str">
        <f t="shared" ref="G658:G677" si="32">IF(LEN(A658)=3,"类",IF(LEN(A658)=5,"款","项"))</f>
        <v>项</v>
      </c>
    </row>
    <row r="659" ht="36" customHeight="1" spans="1:7">
      <c r="A659" s="395" t="s">
        <v>1227</v>
      </c>
      <c r="B659" s="271" t="s">
        <v>1228</v>
      </c>
      <c r="C659" s="272">
        <v>4877</v>
      </c>
      <c r="D659" s="272">
        <v>3215</v>
      </c>
      <c r="E659" s="396">
        <f t="shared" si="30"/>
        <v>-0.341</v>
      </c>
      <c r="F659" s="397" t="str">
        <f t="shared" si="31"/>
        <v>是</v>
      </c>
      <c r="G659" s="398" t="str">
        <f t="shared" si="32"/>
        <v>款</v>
      </c>
    </row>
    <row r="660" ht="36" customHeight="1" spans="1:7">
      <c r="A660" s="399" t="s">
        <v>1229</v>
      </c>
      <c r="B660" s="276" t="s">
        <v>1230</v>
      </c>
      <c r="C660" s="280">
        <v>1</v>
      </c>
      <c r="D660" s="280">
        <v>1</v>
      </c>
      <c r="E660" s="400">
        <f t="shared" si="30"/>
        <v>0</v>
      </c>
      <c r="F660" s="397" t="str">
        <f t="shared" si="31"/>
        <v>是</v>
      </c>
      <c r="G660" s="398" t="str">
        <f t="shared" si="32"/>
        <v>项</v>
      </c>
    </row>
    <row r="661" ht="36" customHeight="1" spans="1:7">
      <c r="A661" s="399" t="s">
        <v>1231</v>
      </c>
      <c r="B661" s="276" t="s">
        <v>1232</v>
      </c>
      <c r="C661" s="280">
        <v>4071</v>
      </c>
      <c r="D661" s="280">
        <v>2796</v>
      </c>
      <c r="E661" s="400">
        <f t="shared" si="30"/>
        <v>-0.313</v>
      </c>
      <c r="F661" s="397" t="str">
        <f t="shared" si="31"/>
        <v>是</v>
      </c>
      <c r="G661" s="398" t="str">
        <f t="shared" si="32"/>
        <v>项</v>
      </c>
    </row>
    <row r="662" ht="36" customHeight="1" spans="1:7">
      <c r="A662" s="399" t="s">
        <v>1233</v>
      </c>
      <c r="B662" s="276" t="s">
        <v>1234</v>
      </c>
      <c r="C662" s="280">
        <v>805</v>
      </c>
      <c r="D662" s="280">
        <v>418</v>
      </c>
      <c r="E662" s="400">
        <f t="shared" si="30"/>
        <v>-0.481</v>
      </c>
      <c r="F662" s="397" t="str">
        <f t="shared" si="31"/>
        <v>是</v>
      </c>
      <c r="G662" s="398" t="str">
        <f t="shared" si="32"/>
        <v>项</v>
      </c>
    </row>
    <row r="663" ht="36" customHeight="1" spans="1:7">
      <c r="A663" s="395" t="s">
        <v>1235</v>
      </c>
      <c r="B663" s="271" t="s">
        <v>1236</v>
      </c>
      <c r="C663" s="272">
        <v>5453</v>
      </c>
      <c r="D663" s="272">
        <v>3393</v>
      </c>
      <c r="E663" s="396">
        <f t="shared" si="30"/>
        <v>-0.378</v>
      </c>
      <c r="F663" s="397" t="str">
        <f t="shared" si="31"/>
        <v>是</v>
      </c>
      <c r="G663" s="398" t="str">
        <f t="shared" si="32"/>
        <v>款</v>
      </c>
    </row>
    <row r="664" ht="36" customHeight="1" spans="1:7">
      <c r="A664" s="399" t="s">
        <v>1237</v>
      </c>
      <c r="B664" s="276" t="s">
        <v>1238</v>
      </c>
      <c r="C664" s="280">
        <v>398</v>
      </c>
      <c r="D664" s="280">
        <v>459</v>
      </c>
      <c r="E664" s="400">
        <f t="shared" si="30"/>
        <v>0.153</v>
      </c>
      <c r="F664" s="397" t="str">
        <f t="shared" si="31"/>
        <v>是</v>
      </c>
      <c r="G664" s="398" t="str">
        <f t="shared" si="32"/>
        <v>项</v>
      </c>
    </row>
    <row r="665" ht="36" customHeight="1" spans="1:7">
      <c r="A665" s="399" t="s">
        <v>1239</v>
      </c>
      <c r="B665" s="276" t="s">
        <v>1240</v>
      </c>
      <c r="C665" s="280">
        <v>1</v>
      </c>
      <c r="D665" s="280">
        <v>2</v>
      </c>
      <c r="E665" s="400">
        <f t="shared" si="30"/>
        <v>1</v>
      </c>
      <c r="F665" s="397" t="str">
        <f t="shared" si="31"/>
        <v>是</v>
      </c>
      <c r="G665" s="398" t="str">
        <f t="shared" si="32"/>
        <v>项</v>
      </c>
    </row>
    <row r="666" ht="36" customHeight="1" spans="1:7">
      <c r="A666" s="399" t="s">
        <v>1241</v>
      </c>
      <c r="B666" s="276" t="s">
        <v>1242</v>
      </c>
      <c r="C666" s="280">
        <v>346</v>
      </c>
      <c r="D666" s="280">
        <v>401</v>
      </c>
      <c r="E666" s="400">
        <f t="shared" si="30"/>
        <v>0.159</v>
      </c>
      <c r="F666" s="397" t="str">
        <f t="shared" si="31"/>
        <v>是</v>
      </c>
      <c r="G666" s="398" t="str">
        <f t="shared" si="32"/>
        <v>项</v>
      </c>
    </row>
    <row r="667" ht="36" customHeight="1" spans="1:7">
      <c r="A667" s="399" t="s">
        <v>1243</v>
      </c>
      <c r="B667" s="276" t="s">
        <v>1244</v>
      </c>
      <c r="C667" s="280">
        <v>0</v>
      </c>
      <c r="D667" s="280">
        <v>0</v>
      </c>
      <c r="E667" s="400"/>
      <c r="F667" s="397" t="str">
        <f t="shared" si="31"/>
        <v>否</v>
      </c>
      <c r="G667" s="398" t="str">
        <f t="shared" si="32"/>
        <v>项</v>
      </c>
    </row>
    <row r="668" ht="36" customHeight="1" spans="1:7">
      <c r="A668" s="399" t="s">
        <v>1245</v>
      </c>
      <c r="B668" s="276" t="s">
        <v>1246</v>
      </c>
      <c r="C668" s="280"/>
      <c r="D668" s="280"/>
      <c r="E668" s="400"/>
      <c r="F668" s="397" t="str">
        <f t="shared" si="31"/>
        <v>否</v>
      </c>
      <c r="G668" s="398" t="str">
        <f t="shared" si="32"/>
        <v>项</v>
      </c>
    </row>
    <row r="669" ht="36" customHeight="1" spans="1:7">
      <c r="A669" s="399" t="s">
        <v>1247</v>
      </c>
      <c r="B669" s="276" t="s">
        <v>1248</v>
      </c>
      <c r="C669" s="280">
        <v>0</v>
      </c>
      <c r="D669" s="280">
        <v>0</v>
      </c>
      <c r="E669" s="400"/>
      <c r="F669" s="397" t="str">
        <f t="shared" si="31"/>
        <v>否</v>
      </c>
      <c r="G669" s="398" t="str">
        <f t="shared" si="32"/>
        <v>项</v>
      </c>
    </row>
    <row r="670" ht="36" customHeight="1" spans="1:7">
      <c r="A670" s="399" t="s">
        <v>1249</v>
      </c>
      <c r="B670" s="276" t="s">
        <v>1250</v>
      </c>
      <c r="C670" s="280">
        <v>0</v>
      </c>
      <c r="D670" s="280">
        <v>0</v>
      </c>
      <c r="E670" s="400"/>
      <c r="F670" s="397" t="str">
        <f t="shared" si="31"/>
        <v>否</v>
      </c>
      <c r="G670" s="398" t="str">
        <f t="shared" si="32"/>
        <v>项</v>
      </c>
    </row>
    <row r="671" ht="36" customHeight="1" spans="1:7">
      <c r="A671" s="399" t="s">
        <v>1251</v>
      </c>
      <c r="B671" s="276" t="s">
        <v>1252</v>
      </c>
      <c r="C671" s="280">
        <v>2838</v>
      </c>
      <c r="D671" s="280">
        <v>2112</v>
      </c>
      <c r="E671" s="400">
        <f t="shared" ref="E671:E676" si="33">(D671-C671)/C671</f>
        <v>-0.256</v>
      </c>
      <c r="F671" s="397" t="str">
        <f t="shared" si="31"/>
        <v>是</v>
      </c>
      <c r="G671" s="398" t="str">
        <f t="shared" si="32"/>
        <v>项</v>
      </c>
    </row>
    <row r="672" ht="36" customHeight="1" spans="1:7">
      <c r="A672" s="399" t="s">
        <v>1253</v>
      </c>
      <c r="B672" s="276" t="s">
        <v>1254</v>
      </c>
      <c r="C672" s="280">
        <v>775</v>
      </c>
      <c r="D672" s="280">
        <v>214</v>
      </c>
      <c r="E672" s="400">
        <f t="shared" si="33"/>
        <v>-0.724</v>
      </c>
      <c r="F672" s="397" t="str">
        <f t="shared" si="31"/>
        <v>是</v>
      </c>
      <c r="G672" s="398" t="str">
        <f t="shared" si="32"/>
        <v>项</v>
      </c>
    </row>
    <row r="673" ht="36" customHeight="1" spans="1:7">
      <c r="A673" s="399" t="s">
        <v>1255</v>
      </c>
      <c r="B673" s="276" t="s">
        <v>1256</v>
      </c>
      <c r="C673" s="280">
        <v>981</v>
      </c>
      <c r="D673" s="280">
        <v>188</v>
      </c>
      <c r="E673" s="400">
        <f t="shared" si="33"/>
        <v>-0.808</v>
      </c>
      <c r="F673" s="397" t="str">
        <f t="shared" si="31"/>
        <v>是</v>
      </c>
      <c r="G673" s="398" t="str">
        <f t="shared" si="32"/>
        <v>项</v>
      </c>
    </row>
    <row r="674" ht="36" customHeight="1" spans="1:7">
      <c r="A674" s="399" t="s">
        <v>1257</v>
      </c>
      <c r="B674" s="276" t="s">
        <v>1258</v>
      </c>
      <c r="C674" s="280">
        <v>114</v>
      </c>
      <c r="D674" s="280">
        <v>17</v>
      </c>
      <c r="E674" s="400">
        <f t="shared" si="33"/>
        <v>-0.851</v>
      </c>
      <c r="F674" s="397" t="str">
        <f t="shared" si="31"/>
        <v>是</v>
      </c>
      <c r="G674" s="398" t="str">
        <f t="shared" si="32"/>
        <v>项</v>
      </c>
    </row>
    <row r="675" ht="36" customHeight="1" spans="1:7">
      <c r="A675" s="395" t="s">
        <v>1259</v>
      </c>
      <c r="B675" s="271" t="s">
        <v>1260</v>
      </c>
      <c r="C675" s="272">
        <v>61</v>
      </c>
      <c r="D675" s="272">
        <v>32</v>
      </c>
      <c r="E675" s="396">
        <f t="shared" si="33"/>
        <v>-0.475</v>
      </c>
      <c r="F675" s="397" t="str">
        <f t="shared" si="31"/>
        <v>是</v>
      </c>
      <c r="G675" s="398" t="str">
        <f t="shared" si="32"/>
        <v>款</v>
      </c>
    </row>
    <row r="676" ht="36" customHeight="1" spans="1:7">
      <c r="A676" s="399" t="s">
        <v>1261</v>
      </c>
      <c r="B676" s="276" t="s">
        <v>1262</v>
      </c>
      <c r="C676" s="280">
        <v>61</v>
      </c>
      <c r="D676" s="280">
        <v>32</v>
      </c>
      <c r="E676" s="400">
        <f t="shared" si="33"/>
        <v>-0.475</v>
      </c>
      <c r="F676" s="397" t="str">
        <f t="shared" si="31"/>
        <v>是</v>
      </c>
      <c r="G676" s="398" t="str">
        <f t="shared" si="32"/>
        <v>项</v>
      </c>
    </row>
    <row r="677" ht="36" customHeight="1" spans="1:7">
      <c r="A677" s="399" t="s">
        <v>1263</v>
      </c>
      <c r="B677" s="276" t="s">
        <v>1264</v>
      </c>
      <c r="C677" s="280"/>
      <c r="D677" s="280">
        <v>0</v>
      </c>
      <c r="E677" s="400"/>
      <c r="F677" s="397" t="str">
        <f t="shared" si="31"/>
        <v>否</v>
      </c>
      <c r="G677" s="398" t="str">
        <f t="shared" si="32"/>
        <v>项</v>
      </c>
    </row>
    <row r="678" ht="36" customHeight="1" spans="1:7">
      <c r="A678" s="395" t="s">
        <v>1265</v>
      </c>
      <c r="B678" s="271" t="s">
        <v>1266</v>
      </c>
      <c r="C678" s="272">
        <v>630</v>
      </c>
      <c r="D678" s="272">
        <v>320</v>
      </c>
      <c r="E678" s="396">
        <f>(D678-C678)/C678</f>
        <v>-0.492</v>
      </c>
      <c r="F678" s="397" t="str">
        <f t="shared" ref="F678:F739" si="34">IF(LEN(A678)=3,"是",IF(B678&lt;&gt;"",IF(SUM(C678:D678)&lt;&gt;0,"是","否"),"是"))</f>
        <v>是</v>
      </c>
      <c r="G678" s="398" t="str">
        <f t="shared" ref="G678:G739" si="35">IF(LEN(A678)=3,"类",IF(LEN(A678)=5,"款","项"))</f>
        <v>款</v>
      </c>
    </row>
    <row r="679" ht="36" customHeight="1" spans="1:7">
      <c r="A679" s="399" t="s">
        <v>1267</v>
      </c>
      <c r="B679" s="276" t="s">
        <v>1268</v>
      </c>
      <c r="C679" s="280"/>
      <c r="D679" s="280"/>
      <c r="E679" s="400"/>
      <c r="F679" s="397" t="str">
        <f t="shared" si="34"/>
        <v>否</v>
      </c>
      <c r="G679" s="398" t="str">
        <f t="shared" si="35"/>
        <v>项</v>
      </c>
    </row>
    <row r="680" ht="36" customHeight="1" spans="1:7">
      <c r="A680" s="399" t="s">
        <v>1269</v>
      </c>
      <c r="B680" s="276" t="s">
        <v>1270</v>
      </c>
      <c r="C680" s="280"/>
      <c r="D680" s="280"/>
      <c r="E680" s="400"/>
      <c r="F680" s="397" t="str">
        <f t="shared" si="34"/>
        <v>否</v>
      </c>
      <c r="G680" s="398" t="str">
        <f t="shared" si="35"/>
        <v>项</v>
      </c>
    </row>
    <row r="681" ht="36" customHeight="1" spans="1:7">
      <c r="A681" s="399" t="s">
        <v>1271</v>
      </c>
      <c r="B681" s="276" t="s">
        <v>1272</v>
      </c>
      <c r="C681" s="280">
        <v>630</v>
      </c>
      <c r="D681" s="280">
        <v>320</v>
      </c>
      <c r="E681" s="400">
        <f>(D681-C681)/C681</f>
        <v>-0.492</v>
      </c>
      <c r="F681" s="397" t="str">
        <f t="shared" si="34"/>
        <v>是</v>
      </c>
      <c r="G681" s="398" t="str">
        <f t="shared" si="35"/>
        <v>项</v>
      </c>
    </row>
    <row r="682" ht="36" customHeight="1" spans="1:7">
      <c r="A682" s="395" t="s">
        <v>1273</v>
      </c>
      <c r="B682" s="271" t="s">
        <v>1274</v>
      </c>
      <c r="C682" s="272">
        <v>6312</v>
      </c>
      <c r="D682" s="272">
        <v>7056</v>
      </c>
      <c r="E682" s="396">
        <f>(D682-C682)/C682</f>
        <v>0.118</v>
      </c>
      <c r="F682" s="397" t="str">
        <f t="shared" si="34"/>
        <v>是</v>
      </c>
      <c r="G682" s="398" t="str">
        <f t="shared" si="35"/>
        <v>款</v>
      </c>
    </row>
    <row r="683" ht="36" customHeight="1" spans="1:7">
      <c r="A683" s="399" t="s">
        <v>1275</v>
      </c>
      <c r="B683" s="276" t="s">
        <v>1276</v>
      </c>
      <c r="C683" s="280">
        <v>2287</v>
      </c>
      <c r="D683" s="280">
        <v>2616</v>
      </c>
      <c r="E683" s="400">
        <f>(D683-C683)/C683</f>
        <v>0.144</v>
      </c>
      <c r="F683" s="397" t="str">
        <f t="shared" si="34"/>
        <v>是</v>
      </c>
      <c r="G683" s="398" t="str">
        <f t="shared" si="35"/>
        <v>项</v>
      </c>
    </row>
    <row r="684" ht="36" customHeight="1" spans="1:7">
      <c r="A684" s="399" t="s">
        <v>1277</v>
      </c>
      <c r="B684" s="276" t="s">
        <v>1278</v>
      </c>
      <c r="C684" s="280">
        <v>3793</v>
      </c>
      <c r="D684" s="280">
        <v>4172</v>
      </c>
      <c r="E684" s="400">
        <f>(D684-C684)/C684</f>
        <v>0.1</v>
      </c>
      <c r="F684" s="397" t="str">
        <f t="shared" si="34"/>
        <v>是</v>
      </c>
      <c r="G684" s="398" t="str">
        <f t="shared" si="35"/>
        <v>项</v>
      </c>
    </row>
    <row r="685" ht="36" customHeight="1" spans="1:7">
      <c r="A685" s="399" t="s">
        <v>1279</v>
      </c>
      <c r="B685" s="276" t="s">
        <v>1280</v>
      </c>
      <c r="C685" s="280"/>
      <c r="D685" s="280"/>
      <c r="E685" s="400"/>
      <c r="F685" s="397" t="str">
        <f t="shared" si="34"/>
        <v>否</v>
      </c>
      <c r="G685" s="398" t="str">
        <f t="shared" si="35"/>
        <v>项</v>
      </c>
    </row>
    <row r="686" ht="36" customHeight="1" spans="1:7">
      <c r="A686" s="399" t="s">
        <v>1281</v>
      </c>
      <c r="B686" s="276" t="s">
        <v>1282</v>
      </c>
      <c r="C686" s="280">
        <v>232</v>
      </c>
      <c r="D686" s="280">
        <v>268</v>
      </c>
      <c r="E686" s="400">
        <f>(D686-C686)/C686</f>
        <v>0.155</v>
      </c>
      <c r="F686" s="397" t="str">
        <f t="shared" si="34"/>
        <v>是</v>
      </c>
      <c r="G686" s="398" t="str">
        <f t="shared" si="35"/>
        <v>项</v>
      </c>
    </row>
    <row r="687" ht="36" customHeight="1" spans="1:7">
      <c r="A687" s="395" t="s">
        <v>1283</v>
      </c>
      <c r="B687" s="271" t="s">
        <v>1284</v>
      </c>
      <c r="C687" s="272">
        <v>4152</v>
      </c>
      <c r="D687" s="272">
        <v>552</v>
      </c>
      <c r="E687" s="396">
        <f>(D687-C687)/C687</f>
        <v>-0.867</v>
      </c>
      <c r="F687" s="397" t="str">
        <f t="shared" si="34"/>
        <v>是</v>
      </c>
      <c r="G687" s="398" t="str">
        <f t="shared" si="35"/>
        <v>款</v>
      </c>
    </row>
    <row r="688" ht="36" customHeight="1" spans="1:7">
      <c r="A688" s="399" t="s">
        <v>1285</v>
      </c>
      <c r="B688" s="276" t="s">
        <v>1286</v>
      </c>
      <c r="C688" s="280"/>
      <c r="D688" s="280">
        <v>0</v>
      </c>
      <c r="E688" s="400"/>
      <c r="F688" s="397" t="str">
        <f t="shared" si="34"/>
        <v>否</v>
      </c>
      <c r="G688" s="398" t="str">
        <f t="shared" si="35"/>
        <v>项</v>
      </c>
    </row>
    <row r="689" ht="36" customHeight="1" spans="1:7">
      <c r="A689" s="399" t="s">
        <v>1287</v>
      </c>
      <c r="B689" s="276" t="s">
        <v>1288</v>
      </c>
      <c r="C689" s="280">
        <v>4138</v>
      </c>
      <c r="D689" s="280">
        <v>552</v>
      </c>
      <c r="E689" s="400">
        <f>(D689-C689)/C689</f>
        <v>-0.867</v>
      </c>
      <c r="F689" s="397" t="str">
        <f t="shared" si="34"/>
        <v>是</v>
      </c>
      <c r="G689" s="398" t="str">
        <f t="shared" si="35"/>
        <v>项</v>
      </c>
    </row>
    <row r="690" ht="36" customHeight="1" spans="1:7">
      <c r="A690" s="399" t="s">
        <v>1289</v>
      </c>
      <c r="B690" s="276" t="s">
        <v>1290</v>
      </c>
      <c r="C690" s="280">
        <v>14</v>
      </c>
      <c r="D690" s="280">
        <v>0</v>
      </c>
      <c r="E690" s="400">
        <f>(D690-C690)/C690</f>
        <v>-1</v>
      </c>
      <c r="F690" s="397" t="str">
        <f t="shared" si="34"/>
        <v>是</v>
      </c>
      <c r="G690" s="398" t="str">
        <f t="shared" si="35"/>
        <v>项</v>
      </c>
    </row>
    <row r="691" ht="36" customHeight="1" spans="1:7">
      <c r="A691" s="395" t="s">
        <v>1291</v>
      </c>
      <c r="B691" s="271" t="s">
        <v>1292</v>
      </c>
      <c r="C691" s="272">
        <v>2183</v>
      </c>
      <c r="D691" s="272">
        <v>2679</v>
      </c>
      <c r="E691" s="396">
        <f>(D691-C691)/C691</f>
        <v>0.227</v>
      </c>
      <c r="F691" s="397" t="str">
        <f t="shared" si="34"/>
        <v>是</v>
      </c>
      <c r="G691" s="398" t="str">
        <f t="shared" si="35"/>
        <v>款</v>
      </c>
    </row>
    <row r="692" ht="36" customHeight="1" spans="1:7">
      <c r="A692" s="399" t="s">
        <v>1293</v>
      </c>
      <c r="B692" s="276" t="s">
        <v>1294</v>
      </c>
      <c r="C692" s="280">
        <v>2178</v>
      </c>
      <c r="D692" s="280">
        <v>2669</v>
      </c>
      <c r="E692" s="400">
        <f>(D692-C692)/C692</f>
        <v>0.225</v>
      </c>
      <c r="F692" s="397" t="str">
        <f t="shared" si="34"/>
        <v>是</v>
      </c>
      <c r="G692" s="398" t="str">
        <f t="shared" si="35"/>
        <v>项</v>
      </c>
    </row>
    <row r="693" ht="36" customHeight="1" spans="1:7">
      <c r="A693" s="399" t="s">
        <v>1295</v>
      </c>
      <c r="B693" s="276" t="s">
        <v>1296</v>
      </c>
      <c r="C693" s="280">
        <v>5</v>
      </c>
      <c r="D693" s="280">
        <v>10</v>
      </c>
      <c r="E693" s="400">
        <f>(D693-C693)/C693</f>
        <v>1</v>
      </c>
      <c r="F693" s="397" t="str">
        <f t="shared" si="34"/>
        <v>是</v>
      </c>
      <c r="G693" s="398" t="str">
        <f t="shared" si="35"/>
        <v>项</v>
      </c>
    </row>
    <row r="694" ht="36" customHeight="1" spans="1:7">
      <c r="A694" s="399" t="s">
        <v>1297</v>
      </c>
      <c r="B694" s="276" t="s">
        <v>1298</v>
      </c>
      <c r="C694" s="280"/>
      <c r="D694" s="280">
        <v>0</v>
      </c>
      <c r="E694" s="400"/>
      <c r="F694" s="397" t="str">
        <f t="shared" si="34"/>
        <v>否</v>
      </c>
      <c r="G694" s="398" t="str">
        <f t="shared" si="35"/>
        <v>项</v>
      </c>
    </row>
    <row r="695" ht="36" customHeight="1" spans="1:7">
      <c r="A695" s="395" t="s">
        <v>1299</v>
      </c>
      <c r="B695" s="271" t="s">
        <v>1300</v>
      </c>
      <c r="C695" s="272">
        <v>72</v>
      </c>
      <c r="D695" s="272">
        <v>225</v>
      </c>
      <c r="E695" s="396">
        <f>(D695-C695)/C695</f>
        <v>2.125</v>
      </c>
      <c r="F695" s="397" t="str">
        <f t="shared" si="34"/>
        <v>是</v>
      </c>
      <c r="G695" s="398" t="str">
        <f t="shared" si="35"/>
        <v>款</v>
      </c>
    </row>
    <row r="696" ht="36" customHeight="1" spans="1:7">
      <c r="A696" s="399" t="s">
        <v>1301</v>
      </c>
      <c r="B696" s="276" t="s">
        <v>1302</v>
      </c>
      <c r="C696" s="280">
        <v>72</v>
      </c>
      <c r="D696" s="280">
        <v>225</v>
      </c>
      <c r="E696" s="400">
        <f>(D696-C696)/C696</f>
        <v>2.125</v>
      </c>
      <c r="F696" s="397" t="str">
        <f t="shared" si="34"/>
        <v>是</v>
      </c>
      <c r="G696" s="398" t="str">
        <f t="shared" si="35"/>
        <v>项</v>
      </c>
    </row>
    <row r="697" ht="36" customHeight="1" spans="1:7">
      <c r="A697" s="399" t="s">
        <v>1303</v>
      </c>
      <c r="B697" s="276" t="s">
        <v>1304</v>
      </c>
      <c r="C697" s="280"/>
      <c r="D697" s="280">
        <v>0</v>
      </c>
      <c r="E697" s="400"/>
      <c r="F697" s="397" t="str">
        <f t="shared" si="34"/>
        <v>否</v>
      </c>
      <c r="G697" s="398" t="str">
        <f t="shared" si="35"/>
        <v>项</v>
      </c>
    </row>
    <row r="698" ht="36" customHeight="1" spans="1:7">
      <c r="A698" s="395" t="s">
        <v>1305</v>
      </c>
      <c r="B698" s="271" t="s">
        <v>1306</v>
      </c>
      <c r="C698" s="272">
        <v>365</v>
      </c>
      <c r="D698" s="272">
        <v>352</v>
      </c>
      <c r="E698" s="396">
        <f>(D698-C698)/C698</f>
        <v>-0.036</v>
      </c>
      <c r="F698" s="397" t="str">
        <f t="shared" si="34"/>
        <v>是</v>
      </c>
      <c r="G698" s="398" t="str">
        <f t="shared" si="35"/>
        <v>款</v>
      </c>
    </row>
    <row r="699" ht="36" customHeight="1" spans="1:7">
      <c r="A699" s="399" t="s">
        <v>1307</v>
      </c>
      <c r="B699" s="276" t="s">
        <v>139</v>
      </c>
      <c r="C699" s="280">
        <v>363</v>
      </c>
      <c r="D699" s="280">
        <v>352</v>
      </c>
      <c r="E699" s="400">
        <f>(D699-C699)/C699</f>
        <v>-0.03</v>
      </c>
      <c r="F699" s="397" t="str">
        <f t="shared" si="34"/>
        <v>是</v>
      </c>
      <c r="G699" s="398" t="str">
        <f t="shared" si="35"/>
        <v>项</v>
      </c>
    </row>
    <row r="700" ht="36" customHeight="1" spans="1:7">
      <c r="A700" s="399" t="s">
        <v>1308</v>
      </c>
      <c r="B700" s="276" t="s">
        <v>141</v>
      </c>
      <c r="C700" s="280"/>
      <c r="D700" s="280">
        <v>0</v>
      </c>
      <c r="E700" s="400"/>
      <c r="F700" s="397" t="str">
        <f t="shared" si="34"/>
        <v>否</v>
      </c>
      <c r="G700" s="398" t="str">
        <f t="shared" si="35"/>
        <v>项</v>
      </c>
    </row>
    <row r="701" ht="36" customHeight="1" spans="1:7">
      <c r="A701" s="399" t="s">
        <v>1309</v>
      </c>
      <c r="B701" s="276" t="s">
        <v>143</v>
      </c>
      <c r="C701" s="280"/>
      <c r="D701" s="280">
        <v>0</v>
      </c>
      <c r="E701" s="400"/>
      <c r="F701" s="397" t="str">
        <f t="shared" si="34"/>
        <v>否</v>
      </c>
      <c r="G701" s="398" t="str">
        <f t="shared" si="35"/>
        <v>项</v>
      </c>
    </row>
    <row r="702" ht="36" customHeight="1" spans="1:7">
      <c r="A702" s="399" t="s">
        <v>1310</v>
      </c>
      <c r="B702" s="276" t="s">
        <v>240</v>
      </c>
      <c r="C702" s="280"/>
      <c r="D702" s="280">
        <v>0</v>
      </c>
      <c r="E702" s="400"/>
      <c r="F702" s="397" t="str">
        <f t="shared" si="34"/>
        <v>否</v>
      </c>
      <c r="G702" s="398" t="str">
        <f t="shared" si="35"/>
        <v>项</v>
      </c>
    </row>
    <row r="703" ht="36" customHeight="1" spans="1:7">
      <c r="A703" s="399" t="s">
        <v>1311</v>
      </c>
      <c r="B703" s="276" t="s">
        <v>1312</v>
      </c>
      <c r="C703" s="280">
        <v>2</v>
      </c>
      <c r="D703" s="280"/>
      <c r="E703" s="400">
        <f>(D703-C703)/C703</f>
        <v>-1</v>
      </c>
      <c r="F703" s="397" t="str">
        <f t="shared" si="34"/>
        <v>是</v>
      </c>
      <c r="G703" s="398" t="str">
        <f t="shared" si="35"/>
        <v>项</v>
      </c>
    </row>
    <row r="704" ht="36" customHeight="1" spans="1:7">
      <c r="A704" s="399" t="s">
        <v>1313</v>
      </c>
      <c r="B704" s="276" t="s">
        <v>1314</v>
      </c>
      <c r="C704" s="280"/>
      <c r="D704" s="280"/>
      <c r="E704" s="400"/>
      <c r="F704" s="397" t="str">
        <f t="shared" si="34"/>
        <v>否</v>
      </c>
      <c r="G704" s="398" t="str">
        <f t="shared" si="35"/>
        <v>项</v>
      </c>
    </row>
    <row r="705" ht="36" customHeight="1" spans="1:7">
      <c r="A705" s="399" t="s">
        <v>1315</v>
      </c>
      <c r="B705" s="276" t="s">
        <v>157</v>
      </c>
      <c r="C705" s="280"/>
      <c r="D705" s="280"/>
      <c r="E705" s="400"/>
      <c r="F705" s="397" t="str">
        <f t="shared" si="34"/>
        <v>否</v>
      </c>
      <c r="G705" s="398" t="str">
        <f t="shared" si="35"/>
        <v>项</v>
      </c>
    </row>
    <row r="706" ht="36" customHeight="1" spans="1:7">
      <c r="A706" s="399" t="s">
        <v>1316</v>
      </c>
      <c r="B706" s="276" t="s">
        <v>1317</v>
      </c>
      <c r="C706" s="280"/>
      <c r="D706" s="280">
        <v>0</v>
      </c>
      <c r="E706" s="400"/>
      <c r="F706" s="397" t="str">
        <f t="shared" si="34"/>
        <v>否</v>
      </c>
      <c r="G706" s="398" t="str">
        <f t="shared" si="35"/>
        <v>项</v>
      </c>
    </row>
    <row r="707" ht="36" customHeight="1" spans="1:7">
      <c r="A707" s="395" t="s">
        <v>1318</v>
      </c>
      <c r="B707" s="271" t="s">
        <v>1319</v>
      </c>
      <c r="C707" s="272">
        <v>417</v>
      </c>
      <c r="D707" s="272">
        <v>310</v>
      </c>
      <c r="E707" s="396">
        <f>(D707-C707)/C707</f>
        <v>-0.257</v>
      </c>
      <c r="F707" s="397" t="str">
        <f t="shared" si="34"/>
        <v>是</v>
      </c>
      <c r="G707" s="398" t="str">
        <f t="shared" si="35"/>
        <v>款</v>
      </c>
    </row>
    <row r="708" ht="36" customHeight="1" spans="1:7">
      <c r="A708" s="399" t="s">
        <v>1320</v>
      </c>
      <c r="B708" s="276" t="s">
        <v>1321</v>
      </c>
      <c r="C708" s="280">
        <v>417</v>
      </c>
      <c r="D708" s="280">
        <v>310</v>
      </c>
      <c r="E708" s="400">
        <f>(D708-C708)/C708</f>
        <v>-0.257</v>
      </c>
      <c r="F708" s="397" t="str">
        <f t="shared" si="34"/>
        <v>是</v>
      </c>
      <c r="G708" s="398" t="str">
        <f t="shared" si="35"/>
        <v>项</v>
      </c>
    </row>
    <row r="709" ht="36" customHeight="1" spans="1:7">
      <c r="A709" s="395" t="s">
        <v>1322</v>
      </c>
      <c r="B709" s="271" t="s">
        <v>1323</v>
      </c>
      <c r="C709" s="272">
        <v>240</v>
      </c>
      <c r="D709" s="272">
        <v>20</v>
      </c>
      <c r="E709" s="396">
        <f>(D709-C709)/C709</f>
        <v>-0.917</v>
      </c>
      <c r="F709" s="397" t="str">
        <f t="shared" si="34"/>
        <v>是</v>
      </c>
      <c r="G709" s="398" t="str">
        <f t="shared" si="35"/>
        <v>款</v>
      </c>
    </row>
    <row r="710" ht="36" customHeight="1" spans="1:7">
      <c r="A710" s="399">
        <v>2109999</v>
      </c>
      <c r="B710" s="276" t="s">
        <v>1324</v>
      </c>
      <c r="C710" s="280">
        <v>240</v>
      </c>
      <c r="D710" s="280">
        <v>20</v>
      </c>
      <c r="E710" s="400">
        <f>(D710-C710)/C710</f>
        <v>-0.917</v>
      </c>
      <c r="F710" s="397" t="str">
        <f t="shared" si="34"/>
        <v>是</v>
      </c>
      <c r="G710" s="398" t="str">
        <f t="shared" si="35"/>
        <v>项</v>
      </c>
    </row>
    <row r="711" ht="36" customHeight="1" spans="1:7">
      <c r="A711" s="395" t="s">
        <v>88</v>
      </c>
      <c r="B711" s="271" t="s">
        <v>89</v>
      </c>
      <c r="C711" s="272">
        <v>7902</v>
      </c>
      <c r="D711" s="272">
        <v>1814</v>
      </c>
      <c r="E711" s="396">
        <f>(D711-C711)/C711</f>
        <v>-0.77</v>
      </c>
      <c r="F711" s="397" t="str">
        <f t="shared" si="34"/>
        <v>是</v>
      </c>
      <c r="G711" s="398" t="str">
        <f t="shared" si="35"/>
        <v>类</v>
      </c>
    </row>
    <row r="712" ht="36" customHeight="1" spans="1:7">
      <c r="A712" s="395" t="s">
        <v>1325</v>
      </c>
      <c r="B712" s="271" t="s">
        <v>1326</v>
      </c>
      <c r="C712" s="272"/>
      <c r="D712" s="272">
        <v>3</v>
      </c>
      <c r="E712" s="400"/>
      <c r="F712" s="397" t="str">
        <f t="shared" si="34"/>
        <v>是</v>
      </c>
      <c r="G712" s="398" t="str">
        <f t="shared" si="35"/>
        <v>款</v>
      </c>
    </row>
    <row r="713" ht="36" customHeight="1" spans="1:7">
      <c r="A713" s="399" t="s">
        <v>1327</v>
      </c>
      <c r="B713" s="276" t="s">
        <v>139</v>
      </c>
      <c r="C713" s="280"/>
      <c r="D713" s="280">
        <v>1</v>
      </c>
      <c r="E713" s="400"/>
      <c r="F713" s="397" t="str">
        <f t="shared" si="34"/>
        <v>是</v>
      </c>
      <c r="G713" s="398" t="str">
        <f t="shared" si="35"/>
        <v>项</v>
      </c>
    </row>
    <row r="714" ht="36" customHeight="1" spans="1:7">
      <c r="A714" s="399" t="s">
        <v>1328</v>
      </c>
      <c r="B714" s="276" t="s">
        <v>141</v>
      </c>
      <c r="C714" s="280"/>
      <c r="D714" s="280"/>
      <c r="E714" s="400"/>
      <c r="F714" s="397" t="str">
        <f t="shared" si="34"/>
        <v>否</v>
      </c>
      <c r="G714" s="398" t="str">
        <f t="shared" si="35"/>
        <v>项</v>
      </c>
    </row>
    <row r="715" ht="36" customHeight="1" spans="1:7">
      <c r="A715" s="399" t="s">
        <v>1329</v>
      </c>
      <c r="B715" s="276" t="s">
        <v>143</v>
      </c>
      <c r="C715" s="280"/>
      <c r="D715" s="280"/>
      <c r="E715" s="400"/>
      <c r="F715" s="397" t="str">
        <f t="shared" si="34"/>
        <v>否</v>
      </c>
      <c r="G715" s="398" t="str">
        <f t="shared" si="35"/>
        <v>项</v>
      </c>
    </row>
    <row r="716" ht="36" customHeight="1" spans="1:7">
      <c r="A716" s="399" t="s">
        <v>1330</v>
      </c>
      <c r="B716" s="276" t="s">
        <v>1331</v>
      </c>
      <c r="C716" s="280"/>
      <c r="D716" s="280"/>
      <c r="E716" s="400"/>
      <c r="F716" s="397" t="str">
        <f t="shared" si="34"/>
        <v>否</v>
      </c>
      <c r="G716" s="398" t="str">
        <f t="shared" si="35"/>
        <v>项</v>
      </c>
    </row>
    <row r="717" ht="36" customHeight="1" spans="1:7">
      <c r="A717" s="399" t="s">
        <v>1332</v>
      </c>
      <c r="B717" s="276" t="s">
        <v>1333</v>
      </c>
      <c r="C717" s="280"/>
      <c r="D717" s="280"/>
      <c r="E717" s="400"/>
      <c r="F717" s="397" t="str">
        <f t="shared" si="34"/>
        <v>否</v>
      </c>
      <c r="G717" s="398" t="str">
        <f t="shared" si="35"/>
        <v>项</v>
      </c>
    </row>
    <row r="718" ht="36" customHeight="1" spans="1:7">
      <c r="A718" s="399" t="s">
        <v>1334</v>
      </c>
      <c r="B718" s="276" t="s">
        <v>1335</v>
      </c>
      <c r="C718" s="280"/>
      <c r="D718" s="280"/>
      <c r="E718" s="400"/>
      <c r="F718" s="397" t="str">
        <f t="shared" si="34"/>
        <v>否</v>
      </c>
      <c r="G718" s="398" t="str">
        <f t="shared" si="35"/>
        <v>项</v>
      </c>
    </row>
    <row r="719" ht="36" customHeight="1" spans="1:7">
      <c r="A719" s="399" t="s">
        <v>1336</v>
      </c>
      <c r="B719" s="276" t="s">
        <v>1337</v>
      </c>
      <c r="C719" s="280"/>
      <c r="D719" s="280"/>
      <c r="E719" s="400"/>
      <c r="F719" s="397" t="str">
        <f t="shared" si="34"/>
        <v>否</v>
      </c>
      <c r="G719" s="398" t="str">
        <f t="shared" si="35"/>
        <v>项</v>
      </c>
    </row>
    <row r="720" ht="36" customHeight="1" spans="1:7">
      <c r="A720" s="399" t="s">
        <v>1338</v>
      </c>
      <c r="B720" s="276" t="s">
        <v>1339</v>
      </c>
      <c r="C720" s="280"/>
      <c r="D720" s="280"/>
      <c r="E720" s="400"/>
      <c r="F720" s="397" t="str">
        <f t="shared" si="34"/>
        <v>否</v>
      </c>
      <c r="G720" s="398" t="str">
        <f t="shared" si="35"/>
        <v>项</v>
      </c>
    </row>
    <row r="721" ht="36" customHeight="1" spans="1:7">
      <c r="A721" s="399" t="s">
        <v>1340</v>
      </c>
      <c r="B721" s="276" t="s">
        <v>1341</v>
      </c>
      <c r="C721" s="280"/>
      <c r="D721" s="280"/>
      <c r="E721" s="400"/>
      <c r="F721" s="397" t="str">
        <f t="shared" si="34"/>
        <v>否</v>
      </c>
      <c r="G721" s="398" t="str">
        <f t="shared" si="35"/>
        <v>项</v>
      </c>
    </row>
    <row r="722" ht="36" customHeight="1" spans="1:7">
      <c r="A722" s="395" t="s">
        <v>1342</v>
      </c>
      <c r="B722" s="271" t="s">
        <v>1343</v>
      </c>
      <c r="C722" s="272"/>
      <c r="D722" s="272"/>
      <c r="E722" s="400"/>
      <c r="F722" s="397" t="str">
        <f t="shared" si="34"/>
        <v>否</v>
      </c>
      <c r="G722" s="398" t="str">
        <f t="shared" si="35"/>
        <v>款</v>
      </c>
    </row>
    <row r="723" ht="36" customHeight="1" spans="1:7">
      <c r="A723" s="399" t="s">
        <v>1344</v>
      </c>
      <c r="B723" s="276" t="s">
        <v>1345</v>
      </c>
      <c r="C723" s="280"/>
      <c r="D723" s="280"/>
      <c r="E723" s="400"/>
      <c r="F723" s="397" t="str">
        <f t="shared" si="34"/>
        <v>否</v>
      </c>
      <c r="G723" s="398" t="str">
        <f t="shared" si="35"/>
        <v>项</v>
      </c>
    </row>
    <row r="724" ht="36" customHeight="1" spans="1:7">
      <c r="A724" s="399" t="s">
        <v>1346</v>
      </c>
      <c r="B724" s="276" t="s">
        <v>1347</v>
      </c>
      <c r="C724" s="280"/>
      <c r="D724" s="280"/>
      <c r="E724" s="400"/>
      <c r="F724" s="397" t="str">
        <f t="shared" si="34"/>
        <v>否</v>
      </c>
      <c r="G724" s="398" t="str">
        <f t="shared" si="35"/>
        <v>项</v>
      </c>
    </row>
    <row r="725" ht="36" customHeight="1" spans="1:7">
      <c r="A725" s="399" t="s">
        <v>1348</v>
      </c>
      <c r="B725" s="276" t="s">
        <v>1349</v>
      </c>
      <c r="C725" s="280"/>
      <c r="D725" s="280">
        <v>2</v>
      </c>
      <c r="E725" s="400"/>
      <c r="F725" s="397" t="str">
        <f t="shared" si="34"/>
        <v>是</v>
      </c>
      <c r="G725" s="398" t="str">
        <f t="shared" si="35"/>
        <v>项</v>
      </c>
    </row>
    <row r="726" ht="36" customHeight="1" spans="1:7">
      <c r="A726" s="395" t="s">
        <v>1350</v>
      </c>
      <c r="B726" s="271" t="s">
        <v>1351</v>
      </c>
      <c r="C726" s="272">
        <v>180</v>
      </c>
      <c r="D726" s="272">
        <v>180</v>
      </c>
      <c r="E726" s="400">
        <f>(D726-C726)/C726</f>
        <v>0</v>
      </c>
      <c r="F726" s="397" t="str">
        <f t="shared" si="34"/>
        <v>是</v>
      </c>
      <c r="G726" s="398" t="str">
        <f t="shared" si="35"/>
        <v>款</v>
      </c>
    </row>
    <row r="727" ht="36" customHeight="1" spans="1:7">
      <c r="A727" s="399" t="s">
        <v>1352</v>
      </c>
      <c r="B727" s="276" t="s">
        <v>1353</v>
      </c>
      <c r="C727" s="280"/>
      <c r="D727" s="280"/>
      <c r="E727" s="400"/>
      <c r="F727" s="397" t="str">
        <f t="shared" si="34"/>
        <v>否</v>
      </c>
      <c r="G727" s="398" t="str">
        <f t="shared" si="35"/>
        <v>项</v>
      </c>
    </row>
    <row r="728" ht="36" customHeight="1" spans="1:7">
      <c r="A728" s="399" t="s">
        <v>1354</v>
      </c>
      <c r="B728" s="276" t="s">
        <v>1355</v>
      </c>
      <c r="C728" s="280">
        <v>180</v>
      </c>
      <c r="D728" s="280">
        <v>180</v>
      </c>
      <c r="E728" s="400">
        <f>(D728-C728)/C728</f>
        <v>0</v>
      </c>
      <c r="F728" s="397" t="str">
        <f t="shared" si="34"/>
        <v>是</v>
      </c>
      <c r="G728" s="398" t="str">
        <f t="shared" si="35"/>
        <v>项</v>
      </c>
    </row>
    <row r="729" ht="36" customHeight="1" spans="1:7">
      <c r="A729" s="399" t="s">
        <v>1356</v>
      </c>
      <c r="B729" s="276" t="s">
        <v>1357</v>
      </c>
      <c r="C729" s="280"/>
      <c r="D729" s="280">
        <v>0</v>
      </c>
      <c r="E729" s="400"/>
      <c r="F729" s="397" t="str">
        <f t="shared" si="34"/>
        <v>否</v>
      </c>
      <c r="G729" s="398" t="str">
        <f t="shared" si="35"/>
        <v>项</v>
      </c>
    </row>
    <row r="730" ht="36" customHeight="1" spans="1:7">
      <c r="A730" s="399" t="s">
        <v>1358</v>
      </c>
      <c r="B730" s="276" t="s">
        <v>1359</v>
      </c>
      <c r="C730" s="280"/>
      <c r="D730" s="280"/>
      <c r="E730" s="400"/>
      <c r="F730" s="397" t="str">
        <f t="shared" si="34"/>
        <v>否</v>
      </c>
      <c r="G730" s="398" t="str">
        <f t="shared" si="35"/>
        <v>项</v>
      </c>
    </row>
    <row r="731" ht="36" customHeight="1" spans="1:7">
      <c r="A731" s="399" t="s">
        <v>1360</v>
      </c>
      <c r="B731" s="276" t="s">
        <v>1361</v>
      </c>
      <c r="C731" s="280"/>
      <c r="D731" s="280">
        <v>0</v>
      </c>
      <c r="E731" s="400"/>
      <c r="F731" s="397" t="str">
        <f t="shared" si="34"/>
        <v>否</v>
      </c>
      <c r="G731" s="398" t="str">
        <f t="shared" si="35"/>
        <v>项</v>
      </c>
    </row>
    <row r="732" ht="36" customHeight="1" spans="1:7">
      <c r="A732" s="399" t="s">
        <v>1362</v>
      </c>
      <c r="B732" s="276" t="s">
        <v>1363</v>
      </c>
      <c r="C732" s="280"/>
      <c r="D732" s="280">
        <v>0</v>
      </c>
      <c r="E732" s="400"/>
      <c r="F732" s="397" t="str">
        <f t="shared" si="34"/>
        <v>否</v>
      </c>
      <c r="G732" s="398" t="str">
        <f t="shared" si="35"/>
        <v>项</v>
      </c>
    </row>
    <row r="733" ht="36" customHeight="1" spans="1:7">
      <c r="A733" s="276" t="s">
        <v>1364</v>
      </c>
      <c r="B733" s="276" t="s">
        <v>1365</v>
      </c>
      <c r="C733" s="280"/>
      <c r="D733" s="280">
        <v>0</v>
      </c>
      <c r="E733" s="400"/>
      <c r="F733" s="397" t="str">
        <f t="shared" si="34"/>
        <v>否</v>
      </c>
      <c r="G733" s="398" t="str">
        <f t="shared" si="35"/>
        <v>项</v>
      </c>
    </row>
    <row r="734" ht="36" customHeight="1" spans="1:7">
      <c r="A734" s="399" t="s">
        <v>1366</v>
      </c>
      <c r="B734" s="276" t="s">
        <v>1367</v>
      </c>
      <c r="C734" s="280"/>
      <c r="D734" s="280"/>
      <c r="E734" s="400"/>
      <c r="F734" s="397" t="str">
        <f t="shared" si="34"/>
        <v>否</v>
      </c>
      <c r="G734" s="398" t="str">
        <f t="shared" si="35"/>
        <v>项</v>
      </c>
    </row>
    <row r="735" ht="36" customHeight="1" spans="1:7">
      <c r="A735" s="395" t="s">
        <v>1368</v>
      </c>
      <c r="B735" s="271" t="s">
        <v>1369</v>
      </c>
      <c r="C735" s="272">
        <v>1519</v>
      </c>
      <c r="D735" s="272">
        <v>1295</v>
      </c>
      <c r="E735" s="396">
        <f>(D735-C735)/C735</f>
        <v>-0.147</v>
      </c>
      <c r="F735" s="397" t="str">
        <f t="shared" si="34"/>
        <v>是</v>
      </c>
      <c r="G735" s="398" t="str">
        <f t="shared" si="35"/>
        <v>款</v>
      </c>
    </row>
    <row r="736" ht="36" customHeight="1" spans="1:7">
      <c r="A736" s="399" t="s">
        <v>1370</v>
      </c>
      <c r="B736" s="276" t="s">
        <v>1371</v>
      </c>
      <c r="C736" s="280"/>
      <c r="D736" s="280"/>
      <c r="E736" s="400"/>
      <c r="F736" s="397" t="str">
        <f t="shared" si="34"/>
        <v>否</v>
      </c>
      <c r="G736" s="398" t="str">
        <f t="shared" si="35"/>
        <v>项</v>
      </c>
    </row>
    <row r="737" ht="36" customHeight="1" spans="1:7">
      <c r="A737" s="399" t="s">
        <v>1372</v>
      </c>
      <c r="B737" s="276" t="s">
        <v>1373</v>
      </c>
      <c r="C737" s="280">
        <v>303</v>
      </c>
      <c r="D737" s="280"/>
      <c r="E737" s="400">
        <f>(D737-C737)/C737</f>
        <v>-1</v>
      </c>
      <c r="F737" s="397" t="str">
        <f t="shared" si="34"/>
        <v>是</v>
      </c>
      <c r="G737" s="398" t="str">
        <f t="shared" si="35"/>
        <v>项</v>
      </c>
    </row>
    <row r="738" ht="36" customHeight="1" spans="1:7">
      <c r="A738" s="399" t="s">
        <v>1374</v>
      </c>
      <c r="B738" s="276" t="s">
        <v>1375</v>
      </c>
      <c r="C738" s="280"/>
      <c r="D738" s="280"/>
      <c r="E738" s="400"/>
      <c r="F738" s="397" t="str">
        <f t="shared" si="34"/>
        <v>否</v>
      </c>
      <c r="G738" s="398" t="str">
        <f t="shared" si="35"/>
        <v>项</v>
      </c>
    </row>
    <row r="739" ht="36" customHeight="1" spans="1:7">
      <c r="A739" s="399">
        <v>2110405</v>
      </c>
      <c r="B739" s="276" t="s">
        <v>1376</v>
      </c>
      <c r="C739" s="280">
        <v>35</v>
      </c>
      <c r="D739" s="280"/>
      <c r="E739" s="400">
        <f>(D739-C739)/C739</f>
        <v>-1</v>
      </c>
      <c r="F739" s="397"/>
      <c r="G739" s="398"/>
    </row>
    <row r="740" ht="36" customHeight="1" spans="1:7">
      <c r="A740" s="399">
        <v>2110406</v>
      </c>
      <c r="B740" s="276" t="s">
        <v>1377</v>
      </c>
      <c r="C740" s="280"/>
      <c r="D740" s="280"/>
      <c r="E740" s="400"/>
      <c r="F740" s="397"/>
      <c r="G740" s="398"/>
    </row>
    <row r="741" ht="36" customHeight="1" spans="1:7">
      <c r="A741" s="399" t="s">
        <v>1378</v>
      </c>
      <c r="B741" s="276" t="s">
        <v>1379</v>
      </c>
      <c r="C741" s="280">
        <v>1216</v>
      </c>
      <c r="D741" s="280">
        <v>1295</v>
      </c>
      <c r="E741" s="400">
        <f>(D741-C741)/C741</f>
        <v>0.065</v>
      </c>
      <c r="F741" s="397" t="str">
        <f>IF(LEN(A741)=3,"是",IF(B741&lt;&gt;"",IF(SUM(C741:D741)&lt;&gt;0,"是","否"),"是"))</f>
        <v>是</v>
      </c>
      <c r="G741" s="398" t="str">
        <f>IF(LEN(A741)=3,"类",IF(LEN(A741)=5,"款","项"))</f>
        <v>项</v>
      </c>
    </row>
    <row r="742" ht="36" customHeight="1" spans="1:7">
      <c r="A742" s="395" t="s">
        <v>1380</v>
      </c>
      <c r="B742" s="271" t="s">
        <v>1381</v>
      </c>
      <c r="C742" s="272">
        <f>SUM(C743:C748)</f>
        <v>0</v>
      </c>
      <c r="D742" s="272">
        <f>SUM(D743:D748)</f>
        <v>0</v>
      </c>
      <c r="E742" s="400"/>
      <c r="F742" s="397" t="str">
        <f t="shared" ref="F742:F805" si="36">IF(LEN(A742)=3,"是",IF(B742&lt;&gt;"",IF(SUM(C742:D742)&lt;&gt;0,"是","否"),"是"))</f>
        <v>否</v>
      </c>
      <c r="G742" s="398" t="str">
        <f t="shared" ref="G742:G805" si="37">IF(LEN(A742)=3,"类",IF(LEN(A742)=5,"款","项"))</f>
        <v>款</v>
      </c>
    </row>
    <row r="743" ht="36" customHeight="1" spans="1:7">
      <c r="A743" s="399" t="s">
        <v>1382</v>
      </c>
      <c r="B743" s="276" t="s">
        <v>1383</v>
      </c>
      <c r="C743" s="280">
        <v>0</v>
      </c>
      <c r="D743" s="280">
        <v>0</v>
      </c>
      <c r="E743" s="400"/>
      <c r="F743" s="397" t="str">
        <f t="shared" si="36"/>
        <v>否</v>
      </c>
      <c r="G743" s="398" t="str">
        <f t="shared" si="37"/>
        <v>项</v>
      </c>
    </row>
    <row r="744" ht="36" customHeight="1" spans="1:7">
      <c r="A744" s="399" t="s">
        <v>1384</v>
      </c>
      <c r="B744" s="276" t="s">
        <v>1385</v>
      </c>
      <c r="C744" s="280">
        <v>0</v>
      </c>
      <c r="D744" s="280">
        <v>0</v>
      </c>
      <c r="E744" s="400"/>
      <c r="F744" s="397" t="str">
        <f t="shared" si="36"/>
        <v>否</v>
      </c>
      <c r="G744" s="398" t="str">
        <f t="shared" si="37"/>
        <v>项</v>
      </c>
    </row>
    <row r="745" ht="36" customHeight="1" spans="1:7">
      <c r="A745" s="399" t="s">
        <v>1386</v>
      </c>
      <c r="B745" s="276" t="s">
        <v>1387</v>
      </c>
      <c r="C745" s="280">
        <v>0</v>
      </c>
      <c r="D745" s="280">
        <v>0</v>
      </c>
      <c r="E745" s="400"/>
      <c r="F745" s="397" t="str">
        <f t="shared" si="36"/>
        <v>否</v>
      </c>
      <c r="G745" s="398" t="str">
        <f t="shared" si="37"/>
        <v>项</v>
      </c>
    </row>
    <row r="746" ht="36" customHeight="1" spans="1:7">
      <c r="A746" s="399" t="s">
        <v>1388</v>
      </c>
      <c r="B746" s="276" t="s">
        <v>1389</v>
      </c>
      <c r="C746" s="280">
        <v>0</v>
      </c>
      <c r="D746" s="280">
        <v>0</v>
      </c>
      <c r="E746" s="400"/>
      <c r="F746" s="397" t="str">
        <f t="shared" si="36"/>
        <v>否</v>
      </c>
      <c r="G746" s="398" t="str">
        <f t="shared" si="37"/>
        <v>项</v>
      </c>
    </row>
    <row r="747" ht="36" customHeight="1" spans="1:7">
      <c r="A747" s="399" t="s">
        <v>1390</v>
      </c>
      <c r="B747" s="276" t="s">
        <v>1391</v>
      </c>
      <c r="C747" s="280">
        <v>0</v>
      </c>
      <c r="D747" s="280">
        <v>0</v>
      </c>
      <c r="E747" s="400"/>
      <c r="F747" s="397" t="str">
        <f t="shared" si="36"/>
        <v>否</v>
      </c>
      <c r="G747" s="398" t="str">
        <f t="shared" si="37"/>
        <v>项</v>
      </c>
    </row>
    <row r="748" ht="36" customHeight="1" spans="1:7">
      <c r="A748" s="399" t="s">
        <v>1392</v>
      </c>
      <c r="B748" s="276" t="s">
        <v>1393</v>
      </c>
      <c r="C748" s="280">
        <v>0</v>
      </c>
      <c r="D748" s="280">
        <v>0</v>
      </c>
      <c r="E748" s="400"/>
      <c r="F748" s="397" t="str">
        <f t="shared" si="36"/>
        <v>否</v>
      </c>
      <c r="G748" s="398" t="str">
        <f t="shared" si="37"/>
        <v>项</v>
      </c>
    </row>
    <row r="749" ht="36" customHeight="1" spans="1:7">
      <c r="A749" s="395" t="s">
        <v>1394</v>
      </c>
      <c r="B749" s="271" t="s">
        <v>1395</v>
      </c>
      <c r="C749" s="272">
        <v>6162</v>
      </c>
      <c r="D749" s="272">
        <v>336</v>
      </c>
      <c r="E749" s="396">
        <f>(D749-C749)/C749</f>
        <v>-0.945</v>
      </c>
      <c r="F749" s="397" t="str">
        <f t="shared" si="36"/>
        <v>是</v>
      </c>
      <c r="G749" s="398" t="str">
        <f t="shared" si="37"/>
        <v>款</v>
      </c>
    </row>
    <row r="750" ht="36" customHeight="1" spans="1:7">
      <c r="A750" s="399" t="s">
        <v>1396</v>
      </c>
      <c r="B750" s="276" t="s">
        <v>1397</v>
      </c>
      <c r="C750" s="280">
        <v>4150</v>
      </c>
      <c r="D750" s="280">
        <v>336</v>
      </c>
      <c r="E750" s="400">
        <f>(D750-C750)/C750</f>
        <v>-0.919</v>
      </c>
      <c r="F750" s="397" t="str">
        <f t="shared" si="36"/>
        <v>是</v>
      </c>
      <c r="G750" s="398" t="str">
        <f t="shared" si="37"/>
        <v>项</v>
      </c>
    </row>
    <row r="751" ht="36" customHeight="1" spans="1:7">
      <c r="A751" s="399" t="s">
        <v>1398</v>
      </c>
      <c r="B751" s="276" t="s">
        <v>1399</v>
      </c>
      <c r="C751" s="280"/>
      <c r="D751" s="280">
        <v>0</v>
      </c>
      <c r="E751" s="400"/>
      <c r="F751" s="397" t="str">
        <f t="shared" si="36"/>
        <v>否</v>
      </c>
      <c r="G751" s="398" t="str">
        <f t="shared" si="37"/>
        <v>项</v>
      </c>
    </row>
    <row r="752" ht="36" customHeight="1" spans="1:7">
      <c r="A752" s="399" t="s">
        <v>1400</v>
      </c>
      <c r="B752" s="276" t="s">
        <v>1401</v>
      </c>
      <c r="C752" s="280"/>
      <c r="D752" s="280">
        <v>0</v>
      </c>
      <c r="E752" s="400"/>
      <c r="F752" s="397" t="str">
        <f t="shared" si="36"/>
        <v>否</v>
      </c>
      <c r="G752" s="398" t="str">
        <f t="shared" si="37"/>
        <v>项</v>
      </c>
    </row>
    <row r="753" ht="36" customHeight="1" spans="1:7">
      <c r="A753" s="399" t="s">
        <v>1402</v>
      </c>
      <c r="B753" s="276" t="s">
        <v>1403</v>
      </c>
      <c r="C753" s="280">
        <v>1600</v>
      </c>
      <c r="D753" s="280">
        <v>0</v>
      </c>
      <c r="E753" s="400">
        <f>(D753-C753)/C753</f>
        <v>-1</v>
      </c>
      <c r="F753" s="397" t="str">
        <f t="shared" si="36"/>
        <v>是</v>
      </c>
      <c r="G753" s="398" t="str">
        <f t="shared" si="37"/>
        <v>项</v>
      </c>
    </row>
    <row r="754" ht="36" customHeight="1" spans="1:7">
      <c r="A754" s="399" t="s">
        <v>1404</v>
      </c>
      <c r="B754" s="276" t="s">
        <v>1405</v>
      </c>
      <c r="C754" s="280">
        <v>412</v>
      </c>
      <c r="D754" s="280">
        <v>0</v>
      </c>
      <c r="E754" s="400">
        <f>(D754-C754)/C754</f>
        <v>-1</v>
      </c>
      <c r="F754" s="397" t="str">
        <f t="shared" si="36"/>
        <v>是</v>
      </c>
      <c r="G754" s="398" t="str">
        <f t="shared" si="37"/>
        <v>项</v>
      </c>
    </row>
    <row r="755" ht="36" customHeight="1" spans="1:7">
      <c r="A755" s="395" t="s">
        <v>1406</v>
      </c>
      <c r="B755" s="271" t="s">
        <v>1407</v>
      </c>
      <c r="C755" s="272">
        <f>SUM(C756:C757)</f>
        <v>0</v>
      </c>
      <c r="D755" s="272">
        <f>SUM(D756:D757)</f>
        <v>0</v>
      </c>
      <c r="E755" s="400"/>
      <c r="F755" s="397" t="str">
        <f t="shared" si="36"/>
        <v>否</v>
      </c>
      <c r="G755" s="398" t="str">
        <f t="shared" si="37"/>
        <v>款</v>
      </c>
    </row>
    <row r="756" ht="36" customHeight="1" spans="1:7">
      <c r="A756" s="399" t="s">
        <v>1408</v>
      </c>
      <c r="B756" s="276" t="s">
        <v>1409</v>
      </c>
      <c r="C756" s="280">
        <v>0</v>
      </c>
      <c r="D756" s="280">
        <v>0</v>
      </c>
      <c r="E756" s="400"/>
      <c r="F756" s="397" t="str">
        <f t="shared" si="36"/>
        <v>否</v>
      </c>
      <c r="G756" s="398" t="str">
        <f t="shared" si="37"/>
        <v>项</v>
      </c>
    </row>
    <row r="757" ht="36" customHeight="1" spans="1:7">
      <c r="A757" s="399" t="s">
        <v>1410</v>
      </c>
      <c r="B757" s="276" t="s">
        <v>1411</v>
      </c>
      <c r="C757" s="280">
        <v>0</v>
      </c>
      <c r="D757" s="280">
        <v>0</v>
      </c>
      <c r="E757" s="400"/>
      <c r="F757" s="397" t="str">
        <f t="shared" si="36"/>
        <v>否</v>
      </c>
      <c r="G757" s="398" t="str">
        <f t="shared" si="37"/>
        <v>项</v>
      </c>
    </row>
    <row r="758" ht="36" customHeight="1" spans="1:7">
      <c r="A758" s="395" t="s">
        <v>1412</v>
      </c>
      <c r="B758" s="271" t="s">
        <v>1413</v>
      </c>
      <c r="C758" s="272">
        <f>SUM(C759:C760)</f>
        <v>0</v>
      </c>
      <c r="D758" s="272">
        <f>SUM(D759:D760)</f>
        <v>0</v>
      </c>
      <c r="E758" s="400"/>
      <c r="F758" s="397" t="str">
        <f t="shared" si="36"/>
        <v>否</v>
      </c>
      <c r="G758" s="398" t="str">
        <f t="shared" si="37"/>
        <v>款</v>
      </c>
    </row>
    <row r="759" ht="36" customHeight="1" spans="1:7">
      <c r="A759" s="399" t="s">
        <v>1414</v>
      </c>
      <c r="B759" s="276" t="s">
        <v>1415</v>
      </c>
      <c r="C759" s="280">
        <v>0</v>
      </c>
      <c r="D759" s="280">
        <v>0</v>
      </c>
      <c r="E759" s="400"/>
      <c r="F759" s="397" t="str">
        <f t="shared" si="36"/>
        <v>否</v>
      </c>
      <c r="G759" s="398" t="str">
        <f t="shared" si="37"/>
        <v>项</v>
      </c>
    </row>
    <row r="760" ht="36" customHeight="1" spans="1:7">
      <c r="A760" s="399" t="s">
        <v>1416</v>
      </c>
      <c r="B760" s="276" t="s">
        <v>1417</v>
      </c>
      <c r="C760" s="280">
        <v>0</v>
      </c>
      <c r="D760" s="280">
        <v>0</v>
      </c>
      <c r="E760" s="400"/>
      <c r="F760" s="397" t="str">
        <f t="shared" si="36"/>
        <v>否</v>
      </c>
      <c r="G760" s="398" t="str">
        <f t="shared" si="37"/>
        <v>项</v>
      </c>
    </row>
    <row r="761" ht="36" customHeight="1" spans="1:7">
      <c r="A761" s="395" t="s">
        <v>1418</v>
      </c>
      <c r="B761" s="271" t="s">
        <v>1419</v>
      </c>
      <c r="C761" s="272">
        <f>C762</f>
        <v>0</v>
      </c>
      <c r="D761" s="272">
        <f>D762</f>
        <v>0</v>
      </c>
      <c r="E761" s="400"/>
      <c r="F761" s="397" t="str">
        <f t="shared" si="36"/>
        <v>否</v>
      </c>
      <c r="G761" s="398" t="str">
        <f t="shared" si="37"/>
        <v>款</v>
      </c>
    </row>
    <row r="762" ht="36" customHeight="1" spans="1:7">
      <c r="A762" s="399">
        <v>2110901</v>
      </c>
      <c r="B762" s="405" t="s">
        <v>1420</v>
      </c>
      <c r="C762" s="280">
        <v>0</v>
      </c>
      <c r="D762" s="280">
        <v>0</v>
      </c>
      <c r="E762" s="400"/>
      <c r="F762" s="397" t="str">
        <f t="shared" si="36"/>
        <v>否</v>
      </c>
      <c r="G762" s="398" t="str">
        <f t="shared" si="37"/>
        <v>项</v>
      </c>
    </row>
    <row r="763" ht="36" customHeight="1" spans="1:7">
      <c r="A763" s="395" t="s">
        <v>1421</v>
      </c>
      <c r="B763" s="271" t="s">
        <v>1422</v>
      </c>
      <c r="C763" s="272"/>
      <c r="D763" s="272"/>
      <c r="E763" s="400"/>
      <c r="F763" s="397" t="str">
        <f t="shared" si="36"/>
        <v>否</v>
      </c>
      <c r="G763" s="398" t="str">
        <f t="shared" si="37"/>
        <v>款</v>
      </c>
    </row>
    <row r="764" ht="36" customHeight="1" spans="1:7">
      <c r="A764" s="399">
        <v>2111001</v>
      </c>
      <c r="B764" s="405" t="s">
        <v>1423</v>
      </c>
      <c r="C764" s="280"/>
      <c r="D764" s="280"/>
      <c r="E764" s="400"/>
      <c r="F764" s="397" t="str">
        <f t="shared" si="36"/>
        <v>否</v>
      </c>
      <c r="G764" s="398" t="str">
        <f t="shared" si="37"/>
        <v>项</v>
      </c>
    </row>
    <row r="765" ht="36" customHeight="1" spans="1:7">
      <c r="A765" s="395" t="s">
        <v>1424</v>
      </c>
      <c r="B765" s="271" t="s">
        <v>1425</v>
      </c>
      <c r="C765" s="272"/>
      <c r="D765" s="272"/>
      <c r="E765" s="400"/>
      <c r="F765" s="397" t="str">
        <f t="shared" si="36"/>
        <v>否</v>
      </c>
      <c r="G765" s="398" t="str">
        <f t="shared" si="37"/>
        <v>款</v>
      </c>
    </row>
    <row r="766" ht="36" customHeight="1" spans="1:7">
      <c r="A766" s="399" t="s">
        <v>1426</v>
      </c>
      <c r="B766" s="276" t="s">
        <v>1427</v>
      </c>
      <c r="C766" s="280"/>
      <c r="D766" s="280"/>
      <c r="E766" s="400"/>
      <c r="F766" s="397" t="str">
        <f t="shared" si="36"/>
        <v>否</v>
      </c>
      <c r="G766" s="398" t="str">
        <f t="shared" si="37"/>
        <v>项</v>
      </c>
    </row>
    <row r="767" ht="36" customHeight="1" spans="1:7">
      <c r="A767" s="399" t="s">
        <v>1428</v>
      </c>
      <c r="B767" s="276" t="s">
        <v>1429</v>
      </c>
      <c r="C767" s="280"/>
      <c r="D767" s="280"/>
      <c r="E767" s="400"/>
      <c r="F767" s="397" t="str">
        <f t="shared" si="36"/>
        <v>否</v>
      </c>
      <c r="G767" s="398" t="str">
        <f t="shared" si="37"/>
        <v>项</v>
      </c>
    </row>
    <row r="768" ht="36" customHeight="1" spans="1:7">
      <c r="A768" s="399" t="s">
        <v>1430</v>
      </c>
      <c r="B768" s="276" t="s">
        <v>1431</v>
      </c>
      <c r="C768" s="280">
        <v>0</v>
      </c>
      <c r="D768" s="280">
        <v>0</v>
      </c>
      <c r="E768" s="400"/>
      <c r="F768" s="397" t="str">
        <f t="shared" si="36"/>
        <v>否</v>
      </c>
      <c r="G768" s="398" t="str">
        <f t="shared" si="37"/>
        <v>项</v>
      </c>
    </row>
    <row r="769" ht="36" customHeight="1" spans="1:7">
      <c r="A769" s="399" t="s">
        <v>1432</v>
      </c>
      <c r="B769" s="276" t="s">
        <v>1433</v>
      </c>
      <c r="C769" s="280">
        <v>0</v>
      </c>
      <c r="D769" s="280">
        <v>0</v>
      </c>
      <c r="E769" s="400"/>
      <c r="F769" s="397" t="str">
        <f t="shared" si="36"/>
        <v>否</v>
      </c>
      <c r="G769" s="398" t="str">
        <f t="shared" si="37"/>
        <v>项</v>
      </c>
    </row>
    <row r="770" ht="36" customHeight="1" spans="1:7">
      <c r="A770" s="399" t="s">
        <v>1434</v>
      </c>
      <c r="B770" s="276" t="s">
        <v>1435</v>
      </c>
      <c r="C770" s="280">
        <v>0</v>
      </c>
      <c r="D770" s="280">
        <v>0</v>
      </c>
      <c r="E770" s="400"/>
      <c r="F770" s="397" t="str">
        <f t="shared" si="36"/>
        <v>否</v>
      </c>
      <c r="G770" s="398" t="str">
        <f t="shared" si="37"/>
        <v>项</v>
      </c>
    </row>
    <row r="771" ht="36" customHeight="1" spans="1:7">
      <c r="A771" s="395" t="s">
        <v>1436</v>
      </c>
      <c r="B771" s="271" t="s">
        <v>1437</v>
      </c>
      <c r="C771" s="272">
        <f>C772</f>
        <v>0</v>
      </c>
      <c r="D771" s="272">
        <f>D772</f>
        <v>0</v>
      </c>
      <c r="E771" s="400"/>
      <c r="F771" s="397" t="str">
        <f t="shared" si="36"/>
        <v>否</v>
      </c>
      <c r="G771" s="398" t="str">
        <f t="shared" si="37"/>
        <v>款</v>
      </c>
    </row>
    <row r="772" ht="36" customHeight="1" spans="1:7">
      <c r="A772" s="276" t="s">
        <v>1438</v>
      </c>
      <c r="B772" s="276" t="s">
        <v>1439</v>
      </c>
      <c r="C772" s="280">
        <v>0</v>
      </c>
      <c r="D772" s="280">
        <v>0</v>
      </c>
      <c r="E772" s="400"/>
      <c r="F772" s="397" t="str">
        <f t="shared" si="36"/>
        <v>否</v>
      </c>
      <c r="G772" s="398" t="str">
        <f t="shared" si="37"/>
        <v>项</v>
      </c>
    </row>
    <row r="773" ht="36" customHeight="1" spans="1:7">
      <c r="A773" s="395" t="s">
        <v>1440</v>
      </c>
      <c r="B773" s="271" t="s">
        <v>1441</v>
      </c>
      <c r="C773" s="272">
        <f>C774</f>
        <v>0</v>
      </c>
      <c r="D773" s="272">
        <f>D774</f>
        <v>0</v>
      </c>
      <c r="E773" s="400"/>
      <c r="F773" s="397" t="str">
        <f t="shared" si="36"/>
        <v>否</v>
      </c>
      <c r="G773" s="398" t="str">
        <f t="shared" si="37"/>
        <v>款</v>
      </c>
    </row>
    <row r="774" ht="36" customHeight="1" spans="1:7">
      <c r="A774" s="276" t="s">
        <v>1442</v>
      </c>
      <c r="B774" s="276" t="s">
        <v>1443</v>
      </c>
      <c r="C774" s="280">
        <v>0</v>
      </c>
      <c r="D774" s="280">
        <v>0</v>
      </c>
      <c r="E774" s="400"/>
      <c r="F774" s="397" t="str">
        <f t="shared" si="36"/>
        <v>否</v>
      </c>
      <c r="G774" s="398" t="str">
        <f t="shared" si="37"/>
        <v>项</v>
      </c>
    </row>
    <row r="775" ht="36" customHeight="1" spans="1:7">
      <c r="A775" s="395" t="s">
        <v>1444</v>
      </c>
      <c r="B775" s="271" t="s">
        <v>1445</v>
      </c>
      <c r="C775" s="272"/>
      <c r="D775" s="272"/>
      <c r="E775" s="400"/>
      <c r="F775" s="397" t="str">
        <f t="shared" si="36"/>
        <v>否</v>
      </c>
      <c r="G775" s="398" t="str">
        <f t="shared" si="37"/>
        <v>款</v>
      </c>
    </row>
    <row r="776" ht="36" customHeight="1" spans="1:7">
      <c r="A776" s="399" t="s">
        <v>1446</v>
      </c>
      <c r="B776" s="276" t="s">
        <v>139</v>
      </c>
      <c r="C776" s="280">
        <v>0</v>
      </c>
      <c r="D776" s="280">
        <v>0</v>
      </c>
      <c r="E776" s="400"/>
      <c r="F776" s="397" t="str">
        <f t="shared" si="36"/>
        <v>否</v>
      </c>
      <c r="G776" s="398" t="str">
        <f t="shared" si="37"/>
        <v>项</v>
      </c>
    </row>
    <row r="777" ht="36" customHeight="1" spans="1:7">
      <c r="A777" s="399" t="s">
        <v>1447</v>
      </c>
      <c r="B777" s="276" t="s">
        <v>141</v>
      </c>
      <c r="C777" s="280">
        <v>0</v>
      </c>
      <c r="D777" s="280">
        <v>0</v>
      </c>
      <c r="E777" s="400"/>
      <c r="F777" s="397" t="str">
        <f t="shared" si="36"/>
        <v>否</v>
      </c>
      <c r="G777" s="398" t="str">
        <f t="shared" si="37"/>
        <v>项</v>
      </c>
    </row>
    <row r="778" ht="36" customHeight="1" spans="1:7">
      <c r="A778" s="399" t="s">
        <v>1448</v>
      </c>
      <c r="B778" s="276" t="s">
        <v>143</v>
      </c>
      <c r="C778" s="280">
        <v>0</v>
      </c>
      <c r="D778" s="280">
        <v>0</v>
      </c>
      <c r="E778" s="400"/>
      <c r="F778" s="397" t="str">
        <f t="shared" si="36"/>
        <v>否</v>
      </c>
      <c r="G778" s="398" t="str">
        <f t="shared" si="37"/>
        <v>项</v>
      </c>
    </row>
    <row r="779" ht="36" customHeight="1" spans="1:7">
      <c r="A779" s="399" t="s">
        <v>1449</v>
      </c>
      <c r="B779" s="276" t="s">
        <v>1450</v>
      </c>
      <c r="C779" s="280">
        <v>0</v>
      </c>
      <c r="D779" s="280">
        <v>0</v>
      </c>
      <c r="E779" s="400"/>
      <c r="F779" s="397" t="str">
        <f t="shared" si="36"/>
        <v>否</v>
      </c>
      <c r="G779" s="398" t="str">
        <f t="shared" si="37"/>
        <v>项</v>
      </c>
    </row>
    <row r="780" ht="36" customHeight="1" spans="1:7">
      <c r="A780" s="399" t="s">
        <v>1451</v>
      </c>
      <c r="B780" s="276" t="s">
        <v>1452</v>
      </c>
      <c r="C780" s="280">
        <v>0</v>
      </c>
      <c r="D780" s="280">
        <v>0</v>
      </c>
      <c r="E780" s="400"/>
      <c r="F780" s="397" t="str">
        <f t="shared" si="36"/>
        <v>否</v>
      </c>
      <c r="G780" s="398" t="str">
        <f t="shared" si="37"/>
        <v>项</v>
      </c>
    </row>
    <row r="781" ht="36" customHeight="1" spans="1:7">
      <c r="A781" s="399" t="s">
        <v>1453</v>
      </c>
      <c r="B781" s="276" t="s">
        <v>1454</v>
      </c>
      <c r="C781" s="280">
        <v>0</v>
      </c>
      <c r="D781" s="280">
        <v>0</v>
      </c>
      <c r="E781" s="400"/>
      <c r="F781" s="397" t="str">
        <f t="shared" si="36"/>
        <v>否</v>
      </c>
      <c r="G781" s="398" t="str">
        <f t="shared" si="37"/>
        <v>项</v>
      </c>
    </row>
    <row r="782" ht="36" customHeight="1" spans="1:7">
      <c r="A782" s="399" t="s">
        <v>1455</v>
      </c>
      <c r="B782" s="276" t="s">
        <v>240</v>
      </c>
      <c r="C782" s="280"/>
      <c r="D782" s="280"/>
      <c r="E782" s="400"/>
      <c r="F782" s="397" t="str">
        <f t="shared" si="36"/>
        <v>否</v>
      </c>
      <c r="G782" s="398" t="str">
        <f t="shared" si="37"/>
        <v>项</v>
      </c>
    </row>
    <row r="783" ht="36" customHeight="1" spans="1:7">
      <c r="A783" s="399" t="s">
        <v>1456</v>
      </c>
      <c r="B783" s="276" t="s">
        <v>1457</v>
      </c>
      <c r="C783" s="280">
        <v>0</v>
      </c>
      <c r="D783" s="280">
        <v>0</v>
      </c>
      <c r="E783" s="400"/>
      <c r="F783" s="397" t="str">
        <f t="shared" si="36"/>
        <v>否</v>
      </c>
      <c r="G783" s="398" t="str">
        <f t="shared" si="37"/>
        <v>项</v>
      </c>
    </row>
    <row r="784" ht="36" customHeight="1" spans="1:7">
      <c r="A784" s="399" t="s">
        <v>1458</v>
      </c>
      <c r="B784" s="276" t="s">
        <v>157</v>
      </c>
      <c r="C784" s="280">
        <v>0</v>
      </c>
      <c r="D784" s="280">
        <v>0</v>
      </c>
      <c r="E784" s="400"/>
      <c r="F784" s="397" t="str">
        <f t="shared" si="36"/>
        <v>否</v>
      </c>
      <c r="G784" s="398" t="str">
        <f t="shared" si="37"/>
        <v>项</v>
      </c>
    </row>
    <row r="785" ht="36" customHeight="1" spans="1:7">
      <c r="A785" s="399" t="s">
        <v>1459</v>
      </c>
      <c r="B785" s="276" t="s">
        <v>1460</v>
      </c>
      <c r="C785" s="280">
        <v>0</v>
      </c>
      <c r="D785" s="280">
        <v>0</v>
      </c>
      <c r="E785" s="400"/>
      <c r="F785" s="397" t="str">
        <f t="shared" si="36"/>
        <v>否</v>
      </c>
      <c r="G785" s="398" t="str">
        <f t="shared" si="37"/>
        <v>项</v>
      </c>
    </row>
    <row r="786" ht="36" customHeight="1" spans="1:7">
      <c r="A786" s="395" t="s">
        <v>1461</v>
      </c>
      <c r="B786" s="271" t="s">
        <v>1462</v>
      </c>
      <c r="C786" s="272">
        <v>41</v>
      </c>
      <c r="D786" s="272"/>
      <c r="E786" s="396">
        <f>(D786-C786)/C786</f>
        <v>-1</v>
      </c>
      <c r="F786" s="397" t="str">
        <f t="shared" si="36"/>
        <v>是</v>
      </c>
      <c r="G786" s="398" t="str">
        <f t="shared" si="37"/>
        <v>款</v>
      </c>
    </row>
    <row r="787" ht="36" customHeight="1" spans="1:7">
      <c r="A787" s="404" t="s">
        <v>1463</v>
      </c>
      <c r="B787" s="404" t="s">
        <v>1464</v>
      </c>
      <c r="C787" s="280">
        <v>41</v>
      </c>
      <c r="D787" s="280"/>
      <c r="E787" s="400">
        <f>(D787-C787)/C787</f>
        <v>-1</v>
      </c>
      <c r="F787" s="397" t="str">
        <f t="shared" si="36"/>
        <v>是</v>
      </c>
      <c r="G787" s="398" t="str">
        <f t="shared" si="37"/>
        <v>项</v>
      </c>
    </row>
    <row r="788" ht="36" customHeight="1" spans="1:7">
      <c r="A788" s="395" t="s">
        <v>90</v>
      </c>
      <c r="B788" s="271" t="s">
        <v>91</v>
      </c>
      <c r="C788" s="272">
        <v>1453</v>
      </c>
      <c r="D788" s="272">
        <v>3286</v>
      </c>
      <c r="E788" s="396">
        <f>(D788-C788)/C788</f>
        <v>1.262</v>
      </c>
      <c r="F788" s="397" t="str">
        <f t="shared" si="36"/>
        <v>是</v>
      </c>
      <c r="G788" s="398" t="str">
        <f t="shared" si="37"/>
        <v>类</v>
      </c>
    </row>
    <row r="789" ht="36" customHeight="1" spans="1:7">
      <c r="A789" s="395" t="s">
        <v>1465</v>
      </c>
      <c r="B789" s="271" t="s">
        <v>1466</v>
      </c>
      <c r="C789" s="272">
        <v>1129</v>
      </c>
      <c r="D789" s="272">
        <v>1004</v>
      </c>
      <c r="E789" s="396">
        <f>(D789-C789)/C789</f>
        <v>-0.111</v>
      </c>
      <c r="F789" s="397" t="str">
        <f t="shared" si="36"/>
        <v>是</v>
      </c>
      <c r="G789" s="398" t="str">
        <f t="shared" si="37"/>
        <v>款</v>
      </c>
    </row>
    <row r="790" ht="36" customHeight="1" spans="1:7">
      <c r="A790" s="399" t="s">
        <v>1467</v>
      </c>
      <c r="B790" s="276" t="s">
        <v>139</v>
      </c>
      <c r="C790" s="280">
        <v>449</v>
      </c>
      <c r="D790" s="280">
        <v>513</v>
      </c>
      <c r="E790" s="400">
        <f>(D790-C790)/C790</f>
        <v>0.143</v>
      </c>
      <c r="F790" s="397" t="str">
        <f t="shared" si="36"/>
        <v>是</v>
      </c>
      <c r="G790" s="398" t="str">
        <f t="shared" si="37"/>
        <v>项</v>
      </c>
    </row>
    <row r="791" ht="36" customHeight="1" spans="1:7">
      <c r="A791" s="399" t="s">
        <v>1468</v>
      </c>
      <c r="B791" s="276" t="s">
        <v>141</v>
      </c>
      <c r="C791" s="280"/>
      <c r="D791" s="280">
        <v>0</v>
      </c>
      <c r="E791" s="400"/>
      <c r="F791" s="397" t="str">
        <f t="shared" si="36"/>
        <v>否</v>
      </c>
      <c r="G791" s="398" t="str">
        <f t="shared" si="37"/>
        <v>项</v>
      </c>
    </row>
    <row r="792" ht="36" customHeight="1" spans="1:7">
      <c r="A792" s="399" t="s">
        <v>1469</v>
      </c>
      <c r="B792" s="276" t="s">
        <v>143</v>
      </c>
      <c r="C792" s="280"/>
      <c r="D792" s="280"/>
      <c r="E792" s="400"/>
      <c r="F792" s="397" t="str">
        <f t="shared" si="36"/>
        <v>否</v>
      </c>
      <c r="G792" s="398" t="str">
        <f t="shared" si="37"/>
        <v>项</v>
      </c>
    </row>
    <row r="793" ht="36" customHeight="1" spans="1:7">
      <c r="A793" s="399" t="s">
        <v>1470</v>
      </c>
      <c r="B793" s="276" t="s">
        <v>1471</v>
      </c>
      <c r="C793" s="280">
        <v>680</v>
      </c>
      <c r="D793" s="280">
        <v>491</v>
      </c>
      <c r="E793" s="400">
        <f>(D793-C793)/C793</f>
        <v>-0.278</v>
      </c>
      <c r="F793" s="397" t="str">
        <f t="shared" si="36"/>
        <v>是</v>
      </c>
      <c r="G793" s="398" t="str">
        <f t="shared" si="37"/>
        <v>项</v>
      </c>
    </row>
    <row r="794" ht="36" customHeight="1" spans="1:7">
      <c r="A794" s="399" t="s">
        <v>1472</v>
      </c>
      <c r="B794" s="276" t="s">
        <v>1473</v>
      </c>
      <c r="C794" s="280"/>
      <c r="D794" s="280"/>
      <c r="E794" s="400"/>
      <c r="F794" s="397" t="str">
        <f t="shared" si="36"/>
        <v>否</v>
      </c>
      <c r="G794" s="398" t="str">
        <f t="shared" si="37"/>
        <v>项</v>
      </c>
    </row>
    <row r="795" ht="36" customHeight="1" spans="1:7">
      <c r="A795" s="399" t="s">
        <v>1474</v>
      </c>
      <c r="B795" s="276" t="s">
        <v>1475</v>
      </c>
      <c r="C795" s="280"/>
      <c r="D795" s="280"/>
      <c r="E795" s="400"/>
      <c r="F795" s="397" t="str">
        <f t="shared" si="36"/>
        <v>否</v>
      </c>
      <c r="G795" s="398" t="str">
        <f t="shared" si="37"/>
        <v>项</v>
      </c>
    </row>
    <row r="796" ht="36" customHeight="1" spans="1:7">
      <c r="A796" s="399" t="s">
        <v>1476</v>
      </c>
      <c r="B796" s="276" t="s">
        <v>1477</v>
      </c>
      <c r="C796" s="280">
        <v>0</v>
      </c>
      <c r="D796" s="280">
        <v>0</v>
      </c>
      <c r="E796" s="400"/>
      <c r="F796" s="397" t="str">
        <f t="shared" si="36"/>
        <v>否</v>
      </c>
      <c r="G796" s="398" t="str">
        <f t="shared" si="37"/>
        <v>项</v>
      </c>
    </row>
    <row r="797" ht="36" customHeight="1" spans="1:7">
      <c r="A797" s="399" t="s">
        <v>1478</v>
      </c>
      <c r="B797" s="276" t="s">
        <v>1479</v>
      </c>
      <c r="C797" s="280"/>
      <c r="D797" s="280"/>
      <c r="E797" s="400"/>
      <c r="F797" s="397" t="str">
        <f t="shared" si="36"/>
        <v>否</v>
      </c>
      <c r="G797" s="398" t="str">
        <f t="shared" si="37"/>
        <v>项</v>
      </c>
    </row>
    <row r="798" ht="36" customHeight="1" spans="1:7">
      <c r="A798" s="399" t="s">
        <v>1480</v>
      </c>
      <c r="B798" s="276" t="s">
        <v>1481</v>
      </c>
      <c r="C798" s="280"/>
      <c r="D798" s="280"/>
      <c r="E798" s="400"/>
      <c r="F798" s="397" t="str">
        <f t="shared" si="36"/>
        <v>否</v>
      </c>
      <c r="G798" s="398" t="str">
        <f t="shared" si="37"/>
        <v>项</v>
      </c>
    </row>
    <row r="799" ht="36" customHeight="1" spans="1:7">
      <c r="A799" s="399" t="s">
        <v>1482</v>
      </c>
      <c r="B799" s="276" t="s">
        <v>1483</v>
      </c>
      <c r="C799" s="280"/>
      <c r="D799" s="280"/>
      <c r="E799" s="400"/>
      <c r="F799" s="397" t="str">
        <f t="shared" si="36"/>
        <v>否</v>
      </c>
      <c r="G799" s="398" t="str">
        <f t="shared" si="37"/>
        <v>项</v>
      </c>
    </row>
    <row r="800" ht="36" customHeight="1" spans="1:7">
      <c r="A800" s="395" t="s">
        <v>1484</v>
      </c>
      <c r="B800" s="271" t="s">
        <v>1485</v>
      </c>
      <c r="C800" s="272">
        <v>321</v>
      </c>
      <c r="D800" s="272">
        <v>2</v>
      </c>
      <c r="E800" s="396">
        <f>(D800-C800)/C800</f>
        <v>-0.994</v>
      </c>
      <c r="F800" s="397" t="str">
        <f t="shared" si="36"/>
        <v>是</v>
      </c>
      <c r="G800" s="398" t="str">
        <f t="shared" si="37"/>
        <v>款</v>
      </c>
    </row>
    <row r="801" ht="36" customHeight="1" spans="1:7">
      <c r="A801" s="399">
        <v>2120201</v>
      </c>
      <c r="B801" s="405" t="s">
        <v>1486</v>
      </c>
      <c r="C801" s="280">
        <v>321</v>
      </c>
      <c r="D801" s="280">
        <v>2</v>
      </c>
      <c r="E801" s="400">
        <f>(D801-C801)/C801</f>
        <v>-0.994</v>
      </c>
      <c r="F801" s="397" t="str">
        <f t="shared" si="36"/>
        <v>是</v>
      </c>
      <c r="G801" s="398" t="str">
        <f t="shared" si="37"/>
        <v>项</v>
      </c>
    </row>
    <row r="802" ht="36" customHeight="1" spans="1:7">
      <c r="A802" s="395" t="s">
        <v>1487</v>
      </c>
      <c r="B802" s="271" t="s">
        <v>1488</v>
      </c>
      <c r="C802" s="272">
        <f>SUM(C803:C804)</f>
        <v>0</v>
      </c>
      <c r="D802" s="272">
        <f>SUM(D803:D804)</f>
        <v>0</v>
      </c>
      <c r="E802" s="400"/>
      <c r="F802" s="397" t="str">
        <f t="shared" ref="F802:F810" si="38">IF(LEN(A802)=3,"是",IF(B802&lt;&gt;"",IF(SUM(C802:D802)&lt;&gt;0,"是","否"),"是"))</f>
        <v>否</v>
      </c>
      <c r="G802" s="398" t="str">
        <f t="shared" ref="G802:G810" si="39">IF(LEN(A802)=3,"类",IF(LEN(A802)=5,"款","项"))</f>
        <v>款</v>
      </c>
    </row>
    <row r="803" ht="36" customHeight="1" spans="1:7">
      <c r="A803" s="399" t="s">
        <v>1489</v>
      </c>
      <c r="B803" s="276" t="s">
        <v>1490</v>
      </c>
      <c r="C803" s="280">
        <v>0</v>
      </c>
      <c r="D803" s="280">
        <v>0</v>
      </c>
      <c r="E803" s="400"/>
      <c r="F803" s="397" t="str">
        <f t="shared" si="38"/>
        <v>否</v>
      </c>
      <c r="G803" s="398" t="str">
        <f t="shared" si="39"/>
        <v>项</v>
      </c>
    </row>
    <row r="804" ht="36" customHeight="1" spans="1:7">
      <c r="A804" s="399" t="s">
        <v>1491</v>
      </c>
      <c r="B804" s="276" t="s">
        <v>1492</v>
      </c>
      <c r="C804" s="280">
        <v>0</v>
      </c>
      <c r="D804" s="280">
        <v>0</v>
      </c>
      <c r="E804" s="400"/>
      <c r="F804" s="397" t="str">
        <f t="shared" si="38"/>
        <v>否</v>
      </c>
      <c r="G804" s="398" t="str">
        <f t="shared" si="39"/>
        <v>项</v>
      </c>
    </row>
    <row r="805" ht="36" customHeight="1" spans="1:7">
      <c r="A805" s="395" t="s">
        <v>1493</v>
      </c>
      <c r="B805" s="271" t="s">
        <v>1494</v>
      </c>
      <c r="C805" s="272"/>
      <c r="D805" s="272">
        <v>2280</v>
      </c>
      <c r="E805" s="400"/>
      <c r="F805" s="397" t="str">
        <f t="shared" si="38"/>
        <v>是</v>
      </c>
      <c r="G805" s="398" t="str">
        <f t="shared" si="39"/>
        <v>款</v>
      </c>
    </row>
    <row r="806" ht="36" customHeight="1" spans="1:7">
      <c r="A806" s="399">
        <v>2120501</v>
      </c>
      <c r="B806" s="405" t="s">
        <v>1495</v>
      </c>
      <c r="C806" s="280"/>
      <c r="D806" s="280">
        <v>2280</v>
      </c>
      <c r="E806" s="400"/>
      <c r="F806" s="397" t="str">
        <f t="shared" si="38"/>
        <v>是</v>
      </c>
      <c r="G806" s="398" t="str">
        <f t="shared" si="39"/>
        <v>项</v>
      </c>
    </row>
    <row r="807" ht="36" customHeight="1" spans="1:7">
      <c r="A807" s="395" t="s">
        <v>1496</v>
      </c>
      <c r="B807" s="271" t="s">
        <v>1497</v>
      </c>
      <c r="C807" s="272"/>
      <c r="D807" s="272"/>
      <c r="E807" s="400"/>
      <c r="F807" s="397" t="str">
        <f t="shared" si="38"/>
        <v>否</v>
      </c>
      <c r="G807" s="398" t="str">
        <f t="shared" si="39"/>
        <v>款</v>
      </c>
    </row>
    <row r="808" ht="36" customHeight="1" spans="1:7">
      <c r="A808" s="399">
        <v>2120601</v>
      </c>
      <c r="B808" s="405" t="s">
        <v>1498</v>
      </c>
      <c r="C808" s="280"/>
      <c r="D808" s="280"/>
      <c r="E808" s="400"/>
      <c r="F808" s="397" t="str">
        <f t="shared" si="38"/>
        <v>否</v>
      </c>
      <c r="G808" s="398" t="str">
        <f t="shared" si="39"/>
        <v>项</v>
      </c>
    </row>
    <row r="809" ht="36" customHeight="1" spans="1:7">
      <c r="A809" s="395" t="s">
        <v>1499</v>
      </c>
      <c r="B809" s="271" t="s">
        <v>1500</v>
      </c>
      <c r="C809" s="272">
        <v>3</v>
      </c>
      <c r="D809" s="272"/>
      <c r="E809" s="396">
        <f>(D809-C809)/C809</f>
        <v>-1</v>
      </c>
      <c r="F809" s="397" t="str">
        <f t="shared" si="38"/>
        <v>是</v>
      </c>
      <c r="G809" s="398" t="str">
        <f t="shared" si="39"/>
        <v>款</v>
      </c>
    </row>
    <row r="810" ht="36" customHeight="1" spans="1:7">
      <c r="A810" s="399">
        <v>2129999</v>
      </c>
      <c r="B810" s="405" t="s">
        <v>1501</v>
      </c>
      <c r="C810" s="280">
        <v>3</v>
      </c>
      <c r="D810" s="280"/>
      <c r="E810" s="400">
        <f>(D810-C810)/C810</f>
        <v>-1</v>
      </c>
      <c r="F810" s="397" t="str">
        <f t="shared" si="38"/>
        <v>是</v>
      </c>
      <c r="G810" s="398" t="str">
        <f t="shared" si="39"/>
        <v>项</v>
      </c>
    </row>
    <row r="811" ht="36" customHeight="1" spans="1:7">
      <c r="A811" s="395" t="s">
        <v>92</v>
      </c>
      <c r="B811" s="271" t="s">
        <v>93</v>
      </c>
      <c r="C811" s="272">
        <v>56311</v>
      </c>
      <c r="D811" s="272">
        <v>23409</v>
      </c>
      <c r="E811" s="396">
        <f>(D811-C811)/C811</f>
        <v>-0.584</v>
      </c>
      <c r="F811" s="397" t="str">
        <f t="shared" ref="F811:F863" si="40">IF(LEN(A811)=3,"是",IF(B811&lt;&gt;"",IF(SUM(C811:D811)&lt;&gt;0,"是","否"),"是"))</f>
        <v>是</v>
      </c>
      <c r="G811" s="398" t="str">
        <f t="shared" ref="G811:G863" si="41">IF(LEN(A811)=3,"类",IF(LEN(A811)=5,"款","项"))</f>
        <v>类</v>
      </c>
    </row>
    <row r="812" ht="36" customHeight="1" spans="1:7">
      <c r="A812" s="395" t="s">
        <v>1502</v>
      </c>
      <c r="B812" s="271" t="s">
        <v>1503</v>
      </c>
      <c r="C812" s="272">
        <v>12190</v>
      </c>
      <c r="D812" s="272">
        <v>8480</v>
      </c>
      <c r="E812" s="396">
        <f>(D812-C812)/C812</f>
        <v>-0.304</v>
      </c>
      <c r="F812" s="397" t="str">
        <f t="shared" si="40"/>
        <v>是</v>
      </c>
      <c r="G812" s="398" t="str">
        <f t="shared" si="41"/>
        <v>款</v>
      </c>
    </row>
    <row r="813" ht="36" customHeight="1" spans="1:7">
      <c r="A813" s="399" t="s">
        <v>1504</v>
      </c>
      <c r="B813" s="276" t="s">
        <v>139</v>
      </c>
      <c r="C813" s="280">
        <v>402</v>
      </c>
      <c r="D813" s="280">
        <v>406</v>
      </c>
      <c r="E813" s="400">
        <f>(D813-C813)/C813</f>
        <v>0.01</v>
      </c>
      <c r="F813" s="397" t="str">
        <f t="shared" si="40"/>
        <v>是</v>
      </c>
      <c r="G813" s="398" t="str">
        <f t="shared" si="41"/>
        <v>项</v>
      </c>
    </row>
    <row r="814" ht="36" customHeight="1" spans="1:7">
      <c r="A814" s="399" t="s">
        <v>1505</v>
      </c>
      <c r="B814" s="276" t="s">
        <v>141</v>
      </c>
      <c r="C814" s="280"/>
      <c r="D814" s="280"/>
      <c r="E814" s="400"/>
      <c r="F814" s="397" t="str">
        <f t="shared" si="40"/>
        <v>否</v>
      </c>
      <c r="G814" s="398" t="str">
        <f t="shared" si="41"/>
        <v>项</v>
      </c>
    </row>
    <row r="815" ht="36" customHeight="1" spans="1:7">
      <c r="A815" s="399" t="s">
        <v>1506</v>
      </c>
      <c r="B815" s="276" t="s">
        <v>143</v>
      </c>
      <c r="C815" s="280"/>
      <c r="D815" s="280"/>
      <c r="E815" s="400"/>
      <c r="F815" s="397" t="str">
        <f t="shared" si="40"/>
        <v>否</v>
      </c>
      <c r="G815" s="398" t="str">
        <f t="shared" si="41"/>
        <v>项</v>
      </c>
    </row>
    <row r="816" ht="36" customHeight="1" spans="1:7">
      <c r="A816" s="399" t="s">
        <v>1507</v>
      </c>
      <c r="B816" s="276" t="s">
        <v>157</v>
      </c>
      <c r="C816" s="280">
        <v>3942</v>
      </c>
      <c r="D816" s="280">
        <v>6033</v>
      </c>
      <c r="E816" s="400">
        <f t="shared" ref="E816:E821" si="42">(D816-C816)/C816</f>
        <v>0.53</v>
      </c>
      <c r="F816" s="397" t="str">
        <f t="shared" si="40"/>
        <v>是</v>
      </c>
      <c r="G816" s="398" t="str">
        <f t="shared" si="41"/>
        <v>项</v>
      </c>
    </row>
    <row r="817" ht="36" customHeight="1" spans="1:7">
      <c r="A817" s="399" t="s">
        <v>1508</v>
      </c>
      <c r="B817" s="276" t="s">
        <v>1509</v>
      </c>
      <c r="C817" s="280">
        <v>583</v>
      </c>
      <c r="D817" s="280">
        <v>621</v>
      </c>
      <c r="E817" s="400">
        <f t="shared" si="42"/>
        <v>0.065</v>
      </c>
      <c r="F817" s="397" t="str">
        <f t="shared" si="40"/>
        <v>是</v>
      </c>
      <c r="G817" s="398" t="str">
        <f t="shared" si="41"/>
        <v>项</v>
      </c>
    </row>
    <row r="818" ht="36" customHeight="1" spans="1:7">
      <c r="A818" s="399" t="s">
        <v>1510</v>
      </c>
      <c r="B818" s="276" t="s">
        <v>1511</v>
      </c>
      <c r="C818" s="280">
        <v>1221</v>
      </c>
      <c r="D818" s="280">
        <v>63</v>
      </c>
      <c r="E818" s="400">
        <f t="shared" si="42"/>
        <v>-0.948</v>
      </c>
      <c r="F818" s="397" t="str">
        <f t="shared" si="40"/>
        <v>是</v>
      </c>
      <c r="G818" s="398" t="str">
        <f t="shared" si="41"/>
        <v>项</v>
      </c>
    </row>
    <row r="819" ht="36" customHeight="1" spans="1:7">
      <c r="A819" s="399" t="s">
        <v>1512</v>
      </c>
      <c r="B819" s="276" t="s">
        <v>1513</v>
      </c>
      <c r="C819" s="280">
        <v>167</v>
      </c>
      <c r="D819" s="280">
        <v>100</v>
      </c>
      <c r="E819" s="400">
        <f t="shared" si="42"/>
        <v>-0.401</v>
      </c>
      <c r="F819" s="397" t="str">
        <f t="shared" si="40"/>
        <v>是</v>
      </c>
      <c r="G819" s="398" t="str">
        <f t="shared" si="41"/>
        <v>项</v>
      </c>
    </row>
    <row r="820" ht="36" customHeight="1" spans="1:7">
      <c r="A820" s="399" t="s">
        <v>1514</v>
      </c>
      <c r="B820" s="276" t="s">
        <v>1515</v>
      </c>
      <c r="C820" s="280">
        <v>2</v>
      </c>
      <c r="D820" s="280"/>
      <c r="E820" s="400">
        <f t="shared" si="42"/>
        <v>-1</v>
      </c>
      <c r="F820" s="397" t="str">
        <f t="shared" si="40"/>
        <v>是</v>
      </c>
      <c r="G820" s="398" t="str">
        <f t="shared" si="41"/>
        <v>项</v>
      </c>
    </row>
    <row r="821" ht="36" customHeight="1" spans="1:7">
      <c r="A821" s="399" t="s">
        <v>1516</v>
      </c>
      <c r="B821" s="276" t="s">
        <v>1517</v>
      </c>
      <c r="C821" s="280">
        <v>3</v>
      </c>
      <c r="D821" s="280"/>
      <c r="E821" s="400">
        <f t="shared" si="42"/>
        <v>-1</v>
      </c>
      <c r="F821" s="397" t="str">
        <f t="shared" si="40"/>
        <v>是</v>
      </c>
      <c r="G821" s="398" t="str">
        <f t="shared" si="41"/>
        <v>项</v>
      </c>
    </row>
    <row r="822" ht="36" customHeight="1" spans="1:7">
      <c r="A822" s="399" t="s">
        <v>1518</v>
      </c>
      <c r="B822" s="276" t="s">
        <v>1519</v>
      </c>
      <c r="C822" s="280"/>
      <c r="D822" s="280"/>
      <c r="E822" s="400"/>
      <c r="F822" s="397" t="str">
        <f t="shared" si="40"/>
        <v>否</v>
      </c>
      <c r="G822" s="398" t="str">
        <f t="shared" si="41"/>
        <v>项</v>
      </c>
    </row>
    <row r="823" ht="36" customHeight="1" spans="1:7">
      <c r="A823" s="399" t="s">
        <v>1520</v>
      </c>
      <c r="B823" s="276" t="s">
        <v>1521</v>
      </c>
      <c r="C823" s="280"/>
      <c r="D823" s="280"/>
      <c r="E823" s="400"/>
      <c r="F823" s="397" t="str">
        <f t="shared" si="40"/>
        <v>否</v>
      </c>
      <c r="G823" s="398" t="str">
        <f t="shared" si="41"/>
        <v>项</v>
      </c>
    </row>
    <row r="824" ht="36" customHeight="1" spans="1:7">
      <c r="A824" s="399" t="s">
        <v>1522</v>
      </c>
      <c r="B824" s="276" t="s">
        <v>1523</v>
      </c>
      <c r="C824" s="280"/>
      <c r="D824" s="280">
        <v>0</v>
      </c>
      <c r="E824" s="400"/>
      <c r="F824" s="397" t="str">
        <f t="shared" si="40"/>
        <v>否</v>
      </c>
      <c r="G824" s="398" t="str">
        <f t="shared" si="41"/>
        <v>项</v>
      </c>
    </row>
    <row r="825" ht="36" customHeight="1" spans="1:7">
      <c r="A825" s="399" t="s">
        <v>1524</v>
      </c>
      <c r="B825" s="276" t="s">
        <v>1525</v>
      </c>
      <c r="C825" s="280">
        <v>121</v>
      </c>
      <c r="D825" s="280">
        <v>125</v>
      </c>
      <c r="E825" s="400">
        <f>(D825-C825)/C825</f>
        <v>0.033</v>
      </c>
      <c r="F825" s="397" t="str">
        <f t="shared" si="40"/>
        <v>是</v>
      </c>
      <c r="G825" s="398" t="str">
        <f t="shared" si="41"/>
        <v>项</v>
      </c>
    </row>
    <row r="826" ht="36" customHeight="1" spans="1:7">
      <c r="A826" s="399" t="s">
        <v>1526</v>
      </c>
      <c r="B826" s="276" t="s">
        <v>1527</v>
      </c>
      <c r="C826" s="280"/>
      <c r="D826" s="280">
        <v>0</v>
      </c>
      <c r="E826" s="400"/>
      <c r="F826" s="397" t="str">
        <f t="shared" si="40"/>
        <v>否</v>
      </c>
      <c r="G826" s="398" t="str">
        <f t="shared" si="41"/>
        <v>项</v>
      </c>
    </row>
    <row r="827" ht="36" customHeight="1" spans="1:7">
      <c r="A827" s="399" t="s">
        <v>1528</v>
      </c>
      <c r="B827" s="276" t="s">
        <v>1529</v>
      </c>
      <c r="C827" s="280"/>
      <c r="D827" s="280">
        <v>0</v>
      </c>
      <c r="E827" s="400"/>
      <c r="F827" s="397" t="str">
        <f t="shared" si="40"/>
        <v>否</v>
      </c>
      <c r="G827" s="398" t="str">
        <f t="shared" si="41"/>
        <v>项</v>
      </c>
    </row>
    <row r="828" ht="36" customHeight="1" spans="1:7">
      <c r="A828" s="399" t="s">
        <v>1530</v>
      </c>
      <c r="B828" s="276" t="s">
        <v>1531</v>
      </c>
      <c r="C828" s="280">
        <v>673</v>
      </c>
      <c r="D828" s="280"/>
      <c r="E828" s="400">
        <f>(D828-C828)/C828</f>
        <v>-1</v>
      </c>
      <c r="F828" s="397" t="str">
        <f t="shared" si="40"/>
        <v>是</v>
      </c>
      <c r="G828" s="398" t="str">
        <f t="shared" si="41"/>
        <v>项</v>
      </c>
    </row>
    <row r="829" ht="36" customHeight="1" spans="1:7">
      <c r="A829" s="399" t="s">
        <v>1532</v>
      </c>
      <c r="B829" s="276" t="s">
        <v>1533</v>
      </c>
      <c r="C829" s="280"/>
      <c r="D829" s="280">
        <v>30</v>
      </c>
      <c r="E829" s="400"/>
      <c r="F829" s="397" t="str">
        <f t="shared" si="40"/>
        <v>是</v>
      </c>
      <c r="G829" s="398" t="str">
        <f t="shared" si="41"/>
        <v>项</v>
      </c>
    </row>
    <row r="830" ht="36" customHeight="1" spans="1:7">
      <c r="A830" s="399" t="s">
        <v>1534</v>
      </c>
      <c r="B830" s="276" t="s">
        <v>1535</v>
      </c>
      <c r="C830" s="280"/>
      <c r="D830" s="280"/>
      <c r="E830" s="400"/>
      <c r="F830" s="397" t="str">
        <f t="shared" si="40"/>
        <v>否</v>
      </c>
      <c r="G830" s="398" t="str">
        <f t="shared" si="41"/>
        <v>项</v>
      </c>
    </row>
    <row r="831" ht="36" customHeight="1" spans="1:7">
      <c r="A831" s="399" t="s">
        <v>1536</v>
      </c>
      <c r="B831" s="276" t="s">
        <v>1537</v>
      </c>
      <c r="C831" s="280">
        <v>1027</v>
      </c>
      <c r="D831" s="280"/>
      <c r="E831" s="400">
        <f>(D831-C831)/C831</f>
        <v>-1</v>
      </c>
      <c r="F831" s="397" t="str">
        <f t="shared" si="40"/>
        <v>是</v>
      </c>
      <c r="G831" s="398" t="str">
        <f t="shared" si="41"/>
        <v>项</v>
      </c>
    </row>
    <row r="832" ht="36" customHeight="1" spans="1:7">
      <c r="A832" s="399" t="s">
        <v>1538</v>
      </c>
      <c r="B832" s="276" t="s">
        <v>1539</v>
      </c>
      <c r="C832" s="280">
        <v>621</v>
      </c>
      <c r="D832" s="280"/>
      <c r="E832" s="400">
        <f>(D832-C832)/C832</f>
        <v>-1</v>
      </c>
      <c r="F832" s="397" t="str">
        <f t="shared" si="40"/>
        <v>是</v>
      </c>
      <c r="G832" s="398" t="str">
        <f t="shared" si="41"/>
        <v>项</v>
      </c>
    </row>
    <row r="833" ht="36" customHeight="1" spans="1:7">
      <c r="A833" s="399" t="s">
        <v>1540</v>
      </c>
      <c r="B833" s="276" t="s">
        <v>1541</v>
      </c>
      <c r="C833" s="280"/>
      <c r="D833" s="280"/>
      <c r="E833" s="400"/>
      <c r="F833" s="397" t="str">
        <f t="shared" si="40"/>
        <v>否</v>
      </c>
      <c r="G833" s="398" t="str">
        <f t="shared" si="41"/>
        <v>项</v>
      </c>
    </row>
    <row r="834" ht="36" customHeight="1" spans="1:7">
      <c r="A834" s="399" t="s">
        <v>1542</v>
      </c>
      <c r="B834" s="276" t="s">
        <v>1543</v>
      </c>
      <c r="C834" s="280"/>
      <c r="D834" s="280">
        <v>0</v>
      </c>
      <c r="E834" s="400"/>
      <c r="F834" s="397" t="str">
        <f t="shared" si="40"/>
        <v>否</v>
      </c>
      <c r="G834" s="398" t="str">
        <f t="shared" si="41"/>
        <v>项</v>
      </c>
    </row>
    <row r="835" ht="36" customHeight="1" spans="1:7">
      <c r="A835" s="399" t="s">
        <v>1544</v>
      </c>
      <c r="B835" s="276" t="s">
        <v>1545</v>
      </c>
      <c r="C835" s="280">
        <v>155</v>
      </c>
      <c r="D835" s="280">
        <v>0</v>
      </c>
      <c r="E835" s="400">
        <f>(D835-C835)/C835</f>
        <v>-1</v>
      </c>
      <c r="F835" s="397" t="str">
        <f t="shared" si="40"/>
        <v>是</v>
      </c>
      <c r="G835" s="398" t="str">
        <f t="shared" si="41"/>
        <v>项</v>
      </c>
    </row>
    <row r="836" ht="36" customHeight="1" spans="1:7">
      <c r="A836" s="399" t="s">
        <v>1546</v>
      </c>
      <c r="B836" s="276" t="s">
        <v>1547</v>
      </c>
      <c r="C836" s="280">
        <v>3189</v>
      </c>
      <c r="D836" s="280">
        <v>1081</v>
      </c>
      <c r="E836" s="400">
        <f>(D836-C836)/C836</f>
        <v>-0.661</v>
      </c>
      <c r="F836" s="397" t="str">
        <f t="shared" si="40"/>
        <v>是</v>
      </c>
      <c r="G836" s="398" t="str">
        <f t="shared" si="41"/>
        <v>项</v>
      </c>
    </row>
    <row r="837" ht="36" customHeight="1" spans="1:7">
      <c r="A837" s="399" t="s">
        <v>1548</v>
      </c>
      <c r="B837" s="276" t="s">
        <v>1549</v>
      </c>
      <c r="C837" s="280">
        <v>84</v>
      </c>
      <c r="D837" s="280">
        <v>21</v>
      </c>
      <c r="E837" s="400">
        <f>(D837-C837)/C837</f>
        <v>-0.75</v>
      </c>
      <c r="F837" s="397" t="str">
        <f t="shared" si="40"/>
        <v>是</v>
      </c>
      <c r="G837" s="398" t="str">
        <f t="shared" si="41"/>
        <v>项</v>
      </c>
    </row>
    <row r="838" ht="36" customHeight="1" spans="1:7">
      <c r="A838" s="395" t="s">
        <v>1550</v>
      </c>
      <c r="B838" s="271" t="s">
        <v>1551</v>
      </c>
      <c r="C838" s="272">
        <v>4772</v>
      </c>
      <c r="D838" s="272">
        <v>1376</v>
      </c>
      <c r="E838" s="396">
        <f>(D838-C838)/C838</f>
        <v>-0.712</v>
      </c>
      <c r="F838" s="397" t="str">
        <f t="shared" si="40"/>
        <v>是</v>
      </c>
      <c r="G838" s="398" t="str">
        <f t="shared" si="41"/>
        <v>款</v>
      </c>
    </row>
    <row r="839" ht="36" customHeight="1" spans="1:7">
      <c r="A839" s="399" t="s">
        <v>1552</v>
      </c>
      <c r="B839" s="276" t="s">
        <v>139</v>
      </c>
      <c r="C839" s="280">
        <v>401</v>
      </c>
      <c r="D839" s="280">
        <v>355</v>
      </c>
      <c r="E839" s="400">
        <f>(D839-C839)/C839</f>
        <v>-0.115</v>
      </c>
      <c r="F839" s="397" t="str">
        <f t="shared" si="40"/>
        <v>是</v>
      </c>
      <c r="G839" s="398" t="str">
        <f t="shared" si="41"/>
        <v>项</v>
      </c>
    </row>
    <row r="840" ht="36" customHeight="1" spans="1:7">
      <c r="A840" s="399" t="s">
        <v>1553</v>
      </c>
      <c r="B840" s="276" t="s">
        <v>141</v>
      </c>
      <c r="C840" s="280"/>
      <c r="D840" s="280"/>
      <c r="E840" s="400"/>
      <c r="F840" s="397" t="str">
        <f t="shared" si="40"/>
        <v>否</v>
      </c>
      <c r="G840" s="398" t="str">
        <f t="shared" si="41"/>
        <v>项</v>
      </c>
    </row>
    <row r="841" ht="36" customHeight="1" spans="1:7">
      <c r="A841" s="399" t="s">
        <v>1554</v>
      </c>
      <c r="B841" s="276" t="s">
        <v>143</v>
      </c>
      <c r="C841" s="280"/>
      <c r="D841" s="280"/>
      <c r="E841" s="400"/>
      <c r="F841" s="397" t="str">
        <f t="shared" si="40"/>
        <v>否</v>
      </c>
      <c r="G841" s="398" t="str">
        <f t="shared" si="41"/>
        <v>项</v>
      </c>
    </row>
    <row r="842" ht="36" customHeight="1" spans="1:7">
      <c r="A842" s="399" t="s">
        <v>1555</v>
      </c>
      <c r="B842" s="276" t="s">
        <v>1556</v>
      </c>
      <c r="C842" s="280">
        <v>910</v>
      </c>
      <c r="D842" s="280">
        <v>471</v>
      </c>
      <c r="E842" s="400">
        <f>(D842-C842)/C842</f>
        <v>-0.482</v>
      </c>
      <c r="F842" s="397" t="str">
        <f t="shared" si="40"/>
        <v>是</v>
      </c>
      <c r="G842" s="398" t="str">
        <f t="shared" si="41"/>
        <v>项</v>
      </c>
    </row>
    <row r="843" ht="36" customHeight="1" spans="1:7">
      <c r="A843" s="399" t="s">
        <v>1557</v>
      </c>
      <c r="B843" s="276" t="s">
        <v>1558</v>
      </c>
      <c r="C843" s="280"/>
      <c r="D843" s="280">
        <v>127</v>
      </c>
      <c r="E843" s="400"/>
      <c r="F843" s="397" t="str">
        <f t="shared" si="40"/>
        <v>是</v>
      </c>
      <c r="G843" s="398" t="str">
        <f t="shared" si="41"/>
        <v>项</v>
      </c>
    </row>
    <row r="844" ht="36" customHeight="1" spans="1:7">
      <c r="A844" s="399" t="s">
        <v>1559</v>
      </c>
      <c r="B844" s="276" t="s">
        <v>1560</v>
      </c>
      <c r="C844" s="280"/>
      <c r="D844" s="280"/>
      <c r="E844" s="400"/>
      <c r="F844" s="397" t="str">
        <f t="shared" si="40"/>
        <v>否</v>
      </c>
      <c r="G844" s="398" t="str">
        <f t="shared" si="41"/>
        <v>项</v>
      </c>
    </row>
    <row r="845" ht="36" customHeight="1" spans="1:7">
      <c r="A845" s="399" t="s">
        <v>1561</v>
      </c>
      <c r="B845" s="276" t="s">
        <v>1562</v>
      </c>
      <c r="C845" s="280">
        <v>1370</v>
      </c>
      <c r="D845" s="280"/>
      <c r="E845" s="400">
        <f>(D845-C845)/C845</f>
        <v>-1</v>
      </c>
      <c r="F845" s="397" t="str">
        <f t="shared" si="40"/>
        <v>是</v>
      </c>
      <c r="G845" s="398" t="str">
        <f t="shared" si="41"/>
        <v>项</v>
      </c>
    </row>
    <row r="846" ht="36" customHeight="1" spans="1:7">
      <c r="A846" s="399" t="s">
        <v>1563</v>
      </c>
      <c r="B846" s="276" t="s">
        <v>1564</v>
      </c>
      <c r="C846" s="280">
        <v>1417</v>
      </c>
      <c r="D846" s="280">
        <v>256</v>
      </c>
      <c r="E846" s="400">
        <f>(D846-C846)/C846</f>
        <v>-0.819</v>
      </c>
      <c r="F846" s="397" t="str">
        <f t="shared" si="40"/>
        <v>是</v>
      </c>
      <c r="G846" s="398" t="str">
        <f t="shared" si="41"/>
        <v>项</v>
      </c>
    </row>
    <row r="847" ht="36" customHeight="1" spans="1:7">
      <c r="A847" s="399" t="s">
        <v>1565</v>
      </c>
      <c r="B847" s="276" t="s">
        <v>1566</v>
      </c>
      <c r="C847" s="280">
        <v>121</v>
      </c>
      <c r="D847" s="280"/>
      <c r="E847" s="400">
        <f>(D847-C847)/C847</f>
        <v>-1</v>
      </c>
      <c r="F847" s="397" t="str">
        <f t="shared" si="40"/>
        <v>是</v>
      </c>
      <c r="G847" s="398" t="str">
        <f t="shared" si="41"/>
        <v>项</v>
      </c>
    </row>
    <row r="848" ht="36" customHeight="1" spans="1:7">
      <c r="A848" s="399" t="s">
        <v>1567</v>
      </c>
      <c r="B848" s="276" t="s">
        <v>1568</v>
      </c>
      <c r="C848" s="280"/>
      <c r="D848" s="280"/>
      <c r="E848" s="400"/>
      <c r="F848" s="397" t="str">
        <f t="shared" si="40"/>
        <v>否</v>
      </c>
      <c r="G848" s="398" t="str">
        <f t="shared" si="41"/>
        <v>项</v>
      </c>
    </row>
    <row r="849" ht="36" customHeight="1" spans="1:7">
      <c r="A849" s="399" t="s">
        <v>1569</v>
      </c>
      <c r="B849" s="276" t="s">
        <v>1570</v>
      </c>
      <c r="C849" s="280"/>
      <c r="D849" s="280"/>
      <c r="E849" s="400"/>
      <c r="F849" s="397" t="str">
        <f t="shared" si="40"/>
        <v>否</v>
      </c>
      <c r="G849" s="398" t="str">
        <f t="shared" si="41"/>
        <v>项</v>
      </c>
    </row>
    <row r="850" ht="36" customHeight="1" spans="1:7">
      <c r="A850" s="399" t="s">
        <v>1571</v>
      </c>
      <c r="B850" s="276" t="s">
        <v>1572</v>
      </c>
      <c r="C850" s="280"/>
      <c r="D850" s="280"/>
      <c r="E850" s="400"/>
      <c r="F850" s="397" t="str">
        <f t="shared" si="40"/>
        <v>否</v>
      </c>
      <c r="G850" s="398" t="str">
        <f t="shared" si="41"/>
        <v>项</v>
      </c>
    </row>
    <row r="851" ht="36" customHeight="1" spans="1:7">
      <c r="A851" s="399" t="s">
        <v>1573</v>
      </c>
      <c r="B851" s="276" t="s">
        <v>1574</v>
      </c>
      <c r="C851" s="280"/>
      <c r="D851" s="280"/>
      <c r="E851" s="400"/>
      <c r="F851" s="397" t="str">
        <f t="shared" si="40"/>
        <v>否</v>
      </c>
      <c r="G851" s="398" t="str">
        <f t="shared" si="41"/>
        <v>项</v>
      </c>
    </row>
    <row r="852" ht="36" customHeight="1" spans="1:7">
      <c r="A852" s="399" t="s">
        <v>1575</v>
      </c>
      <c r="B852" s="276" t="s">
        <v>1576</v>
      </c>
      <c r="C852" s="280"/>
      <c r="D852" s="280"/>
      <c r="E852" s="400"/>
      <c r="F852" s="397" t="str">
        <f t="shared" si="40"/>
        <v>否</v>
      </c>
      <c r="G852" s="398" t="str">
        <f t="shared" si="41"/>
        <v>项</v>
      </c>
    </row>
    <row r="853" ht="36" customHeight="1" spans="1:7">
      <c r="A853" s="399" t="s">
        <v>1577</v>
      </c>
      <c r="B853" s="276" t="s">
        <v>1578</v>
      </c>
      <c r="C853" s="280"/>
      <c r="D853" s="280"/>
      <c r="E853" s="400"/>
      <c r="F853" s="397" t="str">
        <f t="shared" si="40"/>
        <v>否</v>
      </c>
      <c r="G853" s="398" t="str">
        <f t="shared" si="41"/>
        <v>项</v>
      </c>
    </row>
    <row r="854" ht="36" customHeight="1" spans="1:7">
      <c r="A854" s="399" t="s">
        <v>1579</v>
      </c>
      <c r="B854" s="276" t="s">
        <v>1580</v>
      </c>
      <c r="C854" s="280">
        <v>0</v>
      </c>
      <c r="D854" s="280">
        <v>0</v>
      </c>
      <c r="E854" s="400"/>
      <c r="F854" s="397" t="str">
        <f t="shared" si="40"/>
        <v>否</v>
      </c>
      <c r="G854" s="398" t="str">
        <f t="shared" si="41"/>
        <v>项</v>
      </c>
    </row>
    <row r="855" ht="36" customHeight="1" spans="1:7">
      <c r="A855" s="399" t="s">
        <v>1581</v>
      </c>
      <c r="B855" s="276" t="s">
        <v>1582</v>
      </c>
      <c r="C855" s="280">
        <v>0</v>
      </c>
      <c r="D855" s="280">
        <v>0</v>
      </c>
      <c r="E855" s="400"/>
      <c r="F855" s="397" t="str">
        <f t="shared" si="40"/>
        <v>否</v>
      </c>
      <c r="G855" s="398" t="str">
        <f t="shared" si="41"/>
        <v>项</v>
      </c>
    </row>
    <row r="856" ht="36" customHeight="1" spans="1:7">
      <c r="A856" s="399" t="s">
        <v>1583</v>
      </c>
      <c r="B856" s="276" t="s">
        <v>1584</v>
      </c>
      <c r="C856" s="280">
        <v>45</v>
      </c>
      <c r="D856" s="280">
        <v>42</v>
      </c>
      <c r="E856" s="400">
        <f>(D856-C856)/C856</f>
        <v>-0.067</v>
      </c>
      <c r="F856" s="397" t="str">
        <f t="shared" si="40"/>
        <v>是</v>
      </c>
      <c r="G856" s="398" t="str">
        <f t="shared" si="41"/>
        <v>项</v>
      </c>
    </row>
    <row r="857" ht="36" customHeight="1" spans="1:7">
      <c r="A857" s="399" t="s">
        <v>1585</v>
      </c>
      <c r="B857" s="276" t="s">
        <v>1586</v>
      </c>
      <c r="C857" s="280"/>
      <c r="D857" s="280"/>
      <c r="E857" s="400"/>
      <c r="F857" s="397" t="str">
        <f t="shared" si="40"/>
        <v>否</v>
      </c>
      <c r="G857" s="398" t="str">
        <f t="shared" si="41"/>
        <v>项</v>
      </c>
    </row>
    <row r="858" ht="36" customHeight="1" spans="1:7">
      <c r="A858" s="399" t="s">
        <v>1587</v>
      </c>
      <c r="B858" s="276" t="s">
        <v>1521</v>
      </c>
      <c r="C858" s="280"/>
      <c r="D858" s="280"/>
      <c r="E858" s="400"/>
      <c r="F858" s="397" t="str">
        <f t="shared" si="40"/>
        <v>否</v>
      </c>
      <c r="G858" s="398" t="str">
        <f t="shared" si="41"/>
        <v>项</v>
      </c>
    </row>
    <row r="859" ht="36" customHeight="1" spans="1:7">
      <c r="A859" s="399" t="s">
        <v>1588</v>
      </c>
      <c r="B859" s="276" t="s">
        <v>1589</v>
      </c>
      <c r="C859" s="280">
        <v>473</v>
      </c>
      <c r="D859" s="280">
        <v>125</v>
      </c>
      <c r="E859" s="400">
        <f>(D859-C859)/C859</f>
        <v>-0.736</v>
      </c>
      <c r="F859" s="397" t="str">
        <f t="shared" si="40"/>
        <v>是</v>
      </c>
      <c r="G859" s="398" t="str">
        <f t="shared" si="41"/>
        <v>项</v>
      </c>
    </row>
    <row r="860" ht="36" customHeight="1" spans="1:7">
      <c r="A860" s="395" t="s">
        <v>1590</v>
      </c>
      <c r="B860" s="271" t="s">
        <v>1591</v>
      </c>
      <c r="C860" s="272">
        <v>15398</v>
      </c>
      <c r="D860" s="272">
        <v>2850</v>
      </c>
      <c r="E860" s="396">
        <f>(D860-C860)/C860</f>
        <v>-0.815</v>
      </c>
      <c r="F860" s="397" t="str">
        <f t="shared" si="40"/>
        <v>是</v>
      </c>
      <c r="G860" s="398" t="str">
        <f t="shared" si="41"/>
        <v>款</v>
      </c>
    </row>
    <row r="861" ht="36" customHeight="1" spans="1:7">
      <c r="A861" s="399" t="s">
        <v>1592</v>
      </c>
      <c r="B861" s="276" t="s">
        <v>139</v>
      </c>
      <c r="C861" s="280">
        <v>266</v>
      </c>
      <c r="D861" s="280">
        <v>259</v>
      </c>
      <c r="E861" s="400">
        <f>(D861-C861)/C861</f>
        <v>-0.026</v>
      </c>
      <c r="F861" s="397" t="str">
        <f t="shared" ref="F861:F924" si="43">IF(LEN(A861)=3,"是",IF(B861&lt;&gt;"",IF(SUM(C861:D861)&lt;&gt;0,"是","否"),"是"))</f>
        <v>是</v>
      </c>
      <c r="G861" s="398" t="str">
        <f t="shared" ref="G861:G924" si="44">IF(LEN(A861)=3,"类",IF(LEN(A861)=5,"款","项"))</f>
        <v>项</v>
      </c>
    </row>
    <row r="862" ht="36" customHeight="1" spans="1:7">
      <c r="A862" s="399" t="s">
        <v>1593</v>
      </c>
      <c r="B862" s="276" t="s">
        <v>141</v>
      </c>
      <c r="C862" s="280"/>
      <c r="D862" s="280">
        <v>0</v>
      </c>
      <c r="E862" s="400"/>
      <c r="F862" s="397" t="str">
        <f t="shared" si="43"/>
        <v>否</v>
      </c>
      <c r="G862" s="398" t="str">
        <f t="shared" si="44"/>
        <v>项</v>
      </c>
    </row>
    <row r="863" ht="36" customHeight="1" spans="1:7">
      <c r="A863" s="399" t="s">
        <v>1594</v>
      </c>
      <c r="B863" s="276" t="s">
        <v>143</v>
      </c>
      <c r="C863" s="280"/>
      <c r="D863" s="280">
        <v>0</v>
      </c>
      <c r="E863" s="400"/>
      <c r="F863" s="397" t="str">
        <f t="shared" si="43"/>
        <v>否</v>
      </c>
      <c r="G863" s="398" t="str">
        <f t="shared" si="44"/>
        <v>项</v>
      </c>
    </row>
    <row r="864" ht="36" customHeight="1" spans="1:7">
      <c r="A864" s="399" t="s">
        <v>1595</v>
      </c>
      <c r="B864" s="276" t="s">
        <v>1596</v>
      </c>
      <c r="C864" s="280"/>
      <c r="D864" s="280">
        <v>1</v>
      </c>
      <c r="E864" s="400"/>
      <c r="F864" s="397" t="str">
        <f t="shared" si="43"/>
        <v>是</v>
      </c>
      <c r="G864" s="398" t="str">
        <f t="shared" si="44"/>
        <v>项</v>
      </c>
    </row>
    <row r="865" ht="36" customHeight="1" spans="1:7">
      <c r="A865" s="399" t="s">
        <v>1597</v>
      </c>
      <c r="B865" s="276" t="s">
        <v>1598</v>
      </c>
      <c r="C865" s="280">
        <v>9718</v>
      </c>
      <c r="D865" s="280">
        <v>849</v>
      </c>
      <c r="E865" s="400">
        <f>(D865-C865)/C865</f>
        <v>-0.913</v>
      </c>
      <c r="F865" s="397" t="str">
        <f t="shared" si="43"/>
        <v>是</v>
      </c>
      <c r="G865" s="398" t="str">
        <f t="shared" si="44"/>
        <v>项</v>
      </c>
    </row>
    <row r="866" ht="36" customHeight="1" spans="1:7">
      <c r="A866" s="399" t="s">
        <v>1599</v>
      </c>
      <c r="B866" s="276" t="s">
        <v>1600</v>
      </c>
      <c r="C866" s="280"/>
      <c r="D866" s="280">
        <v>40</v>
      </c>
      <c r="E866" s="400"/>
      <c r="F866" s="397" t="str">
        <f t="shared" si="43"/>
        <v>是</v>
      </c>
      <c r="G866" s="398" t="str">
        <f t="shared" si="44"/>
        <v>项</v>
      </c>
    </row>
    <row r="867" ht="36" customHeight="1" spans="1:7">
      <c r="A867" s="399" t="s">
        <v>1601</v>
      </c>
      <c r="B867" s="276" t="s">
        <v>1602</v>
      </c>
      <c r="C867" s="280"/>
      <c r="D867" s="280">
        <v>0</v>
      </c>
      <c r="E867" s="400"/>
      <c r="F867" s="397" t="str">
        <f t="shared" si="43"/>
        <v>否</v>
      </c>
      <c r="G867" s="398" t="str">
        <f t="shared" si="44"/>
        <v>项</v>
      </c>
    </row>
    <row r="868" ht="36" customHeight="1" spans="1:7">
      <c r="A868" s="399" t="s">
        <v>1603</v>
      </c>
      <c r="B868" s="276" t="s">
        <v>1604</v>
      </c>
      <c r="C868" s="280"/>
      <c r="D868" s="280"/>
      <c r="E868" s="400"/>
      <c r="F868" s="397" t="str">
        <f t="shared" si="43"/>
        <v>否</v>
      </c>
      <c r="G868" s="398" t="str">
        <f t="shared" si="44"/>
        <v>项</v>
      </c>
    </row>
    <row r="869" ht="36" customHeight="1" spans="1:7">
      <c r="A869" s="399" t="s">
        <v>1605</v>
      </c>
      <c r="B869" s="276" t="s">
        <v>1606</v>
      </c>
      <c r="C869" s="280"/>
      <c r="D869" s="280">
        <v>1</v>
      </c>
      <c r="E869" s="400"/>
      <c r="F869" s="397" t="str">
        <f t="shared" si="43"/>
        <v>是</v>
      </c>
      <c r="G869" s="398" t="str">
        <f t="shared" si="44"/>
        <v>项</v>
      </c>
    </row>
    <row r="870" ht="36" customHeight="1" spans="1:7">
      <c r="A870" s="399" t="s">
        <v>1607</v>
      </c>
      <c r="B870" s="276" t="s">
        <v>1608</v>
      </c>
      <c r="C870" s="280">
        <v>1000</v>
      </c>
      <c r="D870" s="280"/>
      <c r="E870" s="400">
        <f>(D870-C870)/C870</f>
        <v>-1</v>
      </c>
      <c r="F870" s="397" t="str">
        <f t="shared" si="43"/>
        <v>是</v>
      </c>
      <c r="G870" s="398" t="str">
        <f t="shared" si="44"/>
        <v>项</v>
      </c>
    </row>
    <row r="871" ht="36" customHeight="1" spans="1:7">
      <c r="A871" s="399" t="s">
        <v>1609</v>
      </c>
      <c r="B871" s="276" t="s">
        <v>1610</v>
      </c>
      <c r="C871" s="280"/>
      <c r="D871" s="280"/>
      <c r="E871" s="400"/>
      <c r="F871" s="397" t="str">
        <f t="shared" si="43"/>
        <v>否</v>
      </c>
      <c r="G871" s="398" t="str">
        <f t="shared" si="44"/>
        <v>项</v>
      </c>
    </row>
    <row r="872" ht="36" customHeight="1" spans="1:7">
      <c r="A872" s="399" t="s">
        <v>1611</v>
      </c>
      <c r="B872" s="276" t="s">
        <v>1612</v>
      </c>
      <c r="C872" s="280"/>
      <c r="D872" s="280"/>
      <c r="E872" s="400"/>
      <c r="F872" s="397" t="str">
        <f t="shared" si="43"/>
        <v>否</v>
      </c>
      <c r="G872" s="398" t="str">
        <f t="shared" si="44"/>
        <v>项</v>
      </c>
    </row>
    <row r="873" ht="36" customHeight="1" spans="1:7">
      <c r="A873" s="399" t="s">
        <v>1613</v>
      </c>
      <c r="B873" s="276" t="s">
        <v>1614</v>
      </c>
      <c r="C873" s="280"/>
      <c r="D873" s="280"/>
      <c r="E873" s="400"/>
      <c r="F873" s="397" t="str">
        <f t="shared" si="43"/>
        <v>否</v>
      </c>
      <c r="G873" s="398" t="str">
        <f t="shared" si="44"/>
        <v>项</v>
      </c>
    </row>
    <row r="874" ht="36" customHeight="1" spans="1:7">
      <c r="A874" s="399" t="s">
        <v>1615</v>
      </c>
      <c r="B874" s="276" t="s">
        <v>1616</v>
      </c>
      <c r="C874" s="280">
        <v>22</v>
      </c>
      <c r="D874" s="280">
        <v>1</v>
      </c>
      <c r="E874" s="400">
        <f>(D874-C874)/C874</f>
        <v>-0.955</v>
      </c>
      <c r="F874" s="397" t="str">
        <f t="shared" si="43"/>
        <v>是</v>
      </c>
      <c r="G874" s="398" t="str">
        <f t="shared" si="44"/>
        <v>项</v>
      </c>
    </row>
    <row r="875" ht="36" customHeight="1" spans="1:7">
      <c r="A875" s="399" t="s">
        <v>1617</v>
      </c>
      <c r="B875" s="276" t="s">
        <v>1618</v>
      </c>
      <c r="C875" s="280">
        <v>57</v>
      </c>
      <c r="D875" s="280">
        <v>61</v>
      </c>
      <c r="E875" s="400">
        <f>(D875-C875)/C875</f>
        <v>0.07</v>
      </c>
      <c r="F875" s="397" t="str">
        <f t="shared" si="43"/>
        <v>是</v>
      </c>
      <c r="G875" s="398" t="str">
        <f t="shared" si="44"/>
        <v>项</v>
      </c>
    </row>
    <row r="876" ht="36" customHeight="1" spans="1:7">
      <c r="A876" s="399" t="s">
        <v>1619</v>
      </c>
      <c r="B876" s="276" t="s">
        <v>1620</v>
      </c>
      <c r="C876" s="280"/>
      <c r="D876" s="280"/>
      <c r="E876" s="400"/>
      <c r="F876" s="397" t="str">
        <f t="shared" si="43"/>
        <v>否</v>
      </c>
      <c r="G876" s="398" t="str">
        <f t="shared" si="44"/>
        <v>项</v>
      </c>
    </row>
    <row r="877" ht="36" customHeight="1" spans="1:7">
      <c r="A877" s="399" t="s">
        <v>1621</v>
      </c>
      <c r="B877" s="276" t="s">
        <v>1622</v>
      </c>
      <c r="C877" s="280"/>
      <c r="D877" s="280">
        <v>0</v>
      </c>
      <c r="E877" s="400"/>
      <c r="F877" s="397" t="str">
        <f t="shared" si="43"/>
        <v>否</v>
      </c>
      <c r="G877" s="398" t="str">
        <f t="shared" si="44"/>
        <v>项</v>
      </c>
    </row>
    <row r="878" ht="36" customHeight="1" spans="1:7">
      <c r="A878" s="399" t="s">
        <v>1623</v>
      </c>
      <c r="B878" s="276" t="s">
        <v>1624</v>
      </c>
      <c r="C878" s="280"/>
      <c r="D878" s="280">
        <v>0</v>
      </c>
      <c r="E878" s="400"/>
      <c r="F878" s="397" t="str">
        <f t="shared" si="43"/>
        <v>否</v>
      </c>
      <c r="G878" s="398" t="str">
        <f t="shared" si="44"/>
        <v>项</v>
      </c>
    </row>
    <row r="879" ht="36" customHeight="1" spans="1:7">
      <c r="A879" s="399" t="s">
        <v>1625</v>
      </c>
      <c r="B879" s="276" t="s">
        <v>1626</v>
      </c>
      <c r="C879" s="280">
        <v>885</v>
      </c>
      <c r="D879" s="280">
        <v>0</v>
      </c>
      <c r="E879" s="400">
        <f>(D879-C879)/C879</f>
        <v>-1</v>
      </c>
      <c r="F879" s="397" t="str">
        <f t="shared" si="43"/>
        <v>是</v>
      </c>
      <c r="G879" s="398" t="str">
        <f t="shared" si="44"/>
        <v>项</v>
      </c>
    </row>
    <row r="880" ht="36" customHeight="1" spans="1:7">
      <c r="A880" s="399" t="s">
        <v>1627</v>
      </c>
      <c r="B880" s="276" t="s">
        <v>1628</v>
      </c>
      <c r="C880" s="280">
        <v>507</v>
      </c>
      <c r="D880" s="280">
        <v>0</v>
      </c>
      <c r="E880" s="400">
        <f>(D880-C880)/C880</f>
        <v>-1</v>
      </c>
      <c r="F880" s="397" t="str">
        <f t="shared" si="43"/>
        <v>是</v>
      </c>
      <c r="G880" s="398" t="str">
        <f t="shared" si="44"/>
        <v>项</v>
      </c>
    </row>
    <row r="881" ht="36" customHeight="1" spans="1:7">
      <c r="A881" s="399" t="s">
        <v>1629</v>
      </c>
      <c r="B881" s="276" t="s">
        <v>1630</v>
      </c>
      <c r="C881" s="280"/>
      <c r="D881" s="280">
        <v>0</v>
      </c>
      <c r="E881" s="400"/>
      <c r="F881" s="397" t="str">
        <f t="shared" si="43"/>
        <v>否</v>
      </c>
      <c r="G881" s="398" t="str">
        <f t="shared" si="44"/>
        <v>项</v>
      </c>
    </row>
    <row r="882" ht="36" customHeight="1" spans="1:7">
      <c r="A882" s="399" t="s">
        <v>1631</v>
      </c>
      <c r="B882" s="276" t="s">
        <v>1578</v>
      </c>
      <c r="C882" s="280"/>
      <c r="D882" s="280">
        <v>0</v>
      </c>
      <c r="E882" s="400"/>
      <c r="F882" s="397" t="str">
        <f t="shared" si="43"/>
        <v>否</v>
      </c>
      <c r="G882" s="398" t="str">
        <f t="shared" si="44"/>
        <v>项</v>
      </c>
    </row>
    <row r="883" ht="36" customHeight="1" spans="1:7">
      <c r="A883" s="399" t="s">
        <v>1632</v>
      </c>
      <c r="B883" s="276" t="s">
        <v>1633</v>
      </c>
      <c r="C883" s="280"/>
      <c r="D883" s="280"/>
      <c r="E883" s="400"/>
      <c r="F883" s="397" t="str">
        <f t="shared" si="43"/>
        <v>否</v>
      </c>
      <c r="G883" s="398" t="str">
        <f t="shared" si="44"/>
        <v>项</v>
      </c>
    </row>
    <row r="884" ht="36" customHeight="1" spans="1:7">
      <c r="A884" s="399" t="s">
        <v>1634</v>
      </c>
      <c r="B884" s="276" t="s">
        <v>1635</v>
      </c>
      <c r="C884" s="280">
        <v>1250</v>
      </c>
      <c r="D884" s="280">
        <v>196</v>
      </c>
      <c r="E884" s="400">
        <f>(D884-C884)/C884</f>
        <v>-0.843</v>
      </c>
      <c r="F884" s="397" t="str">
        <f t="shared" si="43"/>
        <v>是</v>
      </c>
      <c r="G884" s="398" t="str">
        <f t="shared" si="44"/>
        <v>项</v>
      </c>
    </row>
    <row r="885" ht="36" customHeight="1" spans="1:7">
      <c r="A885" s="399" t="s">
        <v>1636</v>
      </c>
      <c r="B885" s="276" t="s">
        <v>1637</v>
      </c>
      <c r="C885" s="280"/>
      <c r="D885" s="280">
        <v>0</v>
      </c>
      <c r="E885" s="400"/>
      <c r="F885" s="397" t="str">
        <f t="shared" si="43"/>
        <v>否</v>
      </c>
      <c r="G885" s="398" t="str">
        <f t="shared" si="44"/>
        <v>项</v>
      </c>
    </row>
    <row r="886" ht="36" customHeight="1" spans="1:7">
      <c r="A886" s="399" t="s">
        <v>1638</v>
      </c>
      <c r="B886" s="276" t="s">
        <v>1639</v>
      </c>
      <c r="C886" s="280"/>
      <c r="D886" s="280">
        <v>0</v>
      </c>
      <c r="E886" s="400"/>
      <c r="F886" s="397" t="str">
        <f t="shared" si="43"/>
        <v>否</v>
      </c>
      <c r="G886" s="398" t="str">
        <f t="shared" si="44"/>
        <v>项</v>
      </c>
    </row>
    <row r="887" ht="36" customHeight="1" spans="1:7">
      <c r="A887" s="399" t="s">
        <v>1640</v>
      </c>
      <c r="B887" s="276" t="s">
        <v>1641</v>
      </c>
      <c r="C887" s="280">
        <v>1693</v>
      </c>
      <c r="D887" s="280">
        <v>1442</v>
      </c>
      <c r="E887" s="400">
        <f>(D887-C887)/C887</f>
        <v>-0.148</v>
      </c>
      <c r="F887" s="397" t="str">
        <f t="shared" si="43"/>
        <v>是</v>
      </c>
      <c r="G887" s="398" t="str">
        <f t="shared" si="44"/>
        <v>项</v>
      </c>
    </row>
    <row r="888" ht="36" customHeight="1" spans="1:7">
      <c r="A888" s="395" t="s">
        <v>1642</v>
      </c>
      <c r="B888" s="271" t="s">
        <v>1643</v>
      </c>
      <c r="C888" s="272">
        <v>17688</v>
      </c>
      <c r="D888" s="272">
        <v>5996</v>
      </c>
      <c r="E888" s="396">
        <f>(D888-C888)/C888</f>
        <v>-0.661</v>
      </c>
      <c r="F888" s="397" t="str">
        <f t="shared" si="43"/>
        <v>是</v>
      </c>
      <c r="G888" s="398" t="str">
        <f t="shared" si="44"/>
        <v>款</v>
      </c>
    </row>
    <row r="889" ht="36" customHeight="1" spans="1:7">
      <c r="A889" s="399" t="s">
        <v>1644</v>
      </c>
      <c r="B889" s="276" t="s">
        <v>139</v>
      </c>
      <c r="C889" s="280">
        <v>237</v>
      </c>
      <c r="D889" s="280">
        <v>245</v>
      </c>
      <c r="E889" s="400">
        <f>(D889-C889)/C889</f>
        <v>0.034</v>
      </c>
      <c r="F889" s="397" t="str">
        <f t="shared" si="43"/>
        <v>是</v>
      </c>
      <c r="G889" s="398" t="str">
        <f t="shared" si="44"/>
        <v>项</v>
      </c>
    </row>
    <row r="890" ht="36" customHeight="1" spans="1:7">
      <c r="A890" s="399" t="s">
        <v>1645</v>
      </c>
      <c r="B890" s="276" t="s">
        <v>141</v>
      </c>
      <c r="C890" s="280">
        <v>10</v>
      </c>
      <c r="D890" s="280">
        <v>0</v>
      </c>
      <c r="E890" s="400">
        <f>(D890-C890)/C890</f>
        <v>-1</v>
      </c>
      <c r="F890" s="397" t="str">
        <f t="shared" si="43"/>
        <v>是</v>
      </c>
      <c r="G890" s="398" t="str">
        <f t="shared" si="44"/>
        <v>项</v>
      </c>
    </row>
    <row r="891" ht="36" customHeight="1" spans="1:7">
      <c r="A891" s="399" t="s">
        <v>1646</v>
      </c>
      <c r="B891" s="276" t="s">
        <v>143</v>
      </c>
      <c r="C891" s="280"/>
      <c r="D891" s="280">
        <v>0</v>
      </c>
      <c r="E891" s="400"/>
      <c r="F891" s="397" t="str">
        <f t="shared" si="43"/>
        <v>否</v>
      </c>
      <c r="G891" s="398" t="str">
        <f t="shared" si="44"/>
        <v>项</v>
      </c>
    </row>
    <row r="892" ht="36" customHeight="1" spans="1:7">
      <c r="A892" s="399" t="s">
        <v>1647</v>
      </c>
      <c r="B892" s="276" t="s">
        <v>1648</v>
      </c>
      <c r="C892" s="280">
        <v>6465</v>
      </c>
      <c r="D892" s="280">
        <v>740</v>
      </c>
      <c r="E892" s="400">
        <f>(D892-C892)/C892</f>
        <v>-0.886</v>
      </c>
      <c r="F892" s="397" t="str">
        <f t="shared" si="43"/>
        <v>是</v>
      </c>
      <c r="G892" s="398" t="str">
        <f t="shared" si="44"/>
        <v>项</v>
      </c>
    </row>
    <row r="893" ht="36" customHeight="1" spans="1:7">
      <c r="A893" s="399" t="s">
        <v>1649</v>
      </c>
      <c r="B893" s="276" t="s">
        <v>1650</v>
      </c>
      <c r="C893" s="280">
        <v>8685</v>
      </c>
      <c r="D893" s="280">
        <v>2675</v>
      </c>
      <c r="E893" s="400">
        <f>(D893-C893)/C893</f>
        <v>-0.692</v>
      </c>
      <c r="F893" s="397" t="str">
        <f t="shared" si="43"/>
        <v>是</v>
      </c>
      <c r="G893" s="398" t="str">
        <f t="shared" si="44"/>
        <v>项</v>
      </c>
    </row>
    <row r="894" ht="36" customHeight="1" spans="1:7">
      <c r="A894" s="399" t="s">
        <v>1651</v>
      </c>
      <c r="B894" s="276" t="s">
        <v>1652</v>
      </c>
      <c r="C894" s="280">
        <v>448</v>
      </c>
      <c r="D894" s="280">
        <v>117</v>
      </c>
      <c r="E894" s="400">
        <f>(D894-C894)/C894</f>
        <v>-0.739</v>
      </c>
      <c r="F894" s="397" t="str">
        <f t="shared" si="43"/>
        <v>是</v>
      </c>
      <c r="G894" s="398" t="str">
        <f t="shared" si="44"/>
        <v>项</v>
      </c>
    </row>
    <row r="895" ht="36" customHeight="1" spans="1:7">
      <c r="A895" s="399" t="s">
        <v>1653</v>
      </c>
      <c r="B895" s="276" t="s">
        <v>1654</v>
      </c>
      <c r="C895" s="280">
        <v>350</v>
      </c>
      <c r="D895" s="280"/>
      <c r="E895" s="400">
        <f>(D895-C895)/C895</f>
        <v>-1</v>
      </c>
      <c r="F895" s="397" t="str">
        <f t="shared" si="43"/>
        <v>是</v>
      </c>
      <c r="G895" s="398" t="str">
        <f t="shared" si="44"/>
        <v>项</v>
      </c>
    </row>
    <row r="896" ht="36" customHeight="1" spans="1:7">
      <c r="A896" s="399" t="s">
        <v>1655</v>
      </c>
      <c r="B896" s="276" t="s">
        <v>1656</v>
      </c>
      <c r="C896" s="280"/>
      <c r="D896" s="280">
        <v>0</v>
      </c>
      <c r="E896" s="400"/>
      <c r="F896" s="397" t="str">
        <f t="shared" si="43"/>
        <v>否</v>
      </c>
      <c r="G896" s="398" t="str">
        <f t="shared" si="44"/>
        <v>项</v>
      </c>
    </row>
    <row r="897" ht="36" customHeight="1" spans="1:7">
      <c r="A897" s="399" t="s">
        <v>1657</v>
      </c>
      <c r="B897" s="276" t="s">
        <v>157</v>
      </c>
      <c r="C897" s="280"/>
      <c r="D897" s="280"/>
      <c r="E897" s="400"/>
      <c r="F897" s="397" t="str">
        <f t="shared" si="43"/>
        <v>否</v>
      </c>
      <c r="G897" s="398" t="str">
        <f t="shared" si="44"/>
        <v>项</v>
      </c>
    </row>
    <row r="898" ht="36" customHeight="1" spans="1:7">
      <c r="A898" s="399" t="s">
        <v>1658</v>
      </c>
      <c r="B898" s="276" t="s">
        <v>1659</v>
      </c>
      <c r="C898" s="280">
        <v>1493</v>
      </c>
      <c r="D898" s="280">
        <v>2219</v>
      </c>
      <c r="E898" s="400">
        <f>(D898-C898)/C898</f>
        <v>0.486</v>
      </c>
      <c r="F898" s="397" t="str">
        <f t="shared" si="43"/>
        <v>是</v>
      </c>
      <c r="G898" s="398" t="str">
        <f t="shared" si="44"/>
        <v>项</v>
      </c>
    </row>
    <row r="899" ht="36" customHeight="1" spans="1:7">
      <c r="A899" s="395" t="s">
        <v>1660</v>
      </c>
      <c r="B899" s="271" t="s">
        <v>1661</v>
      </c>
      <c r="C899" s="272">
        <v>3965</v>
      </c>
      <c r="D899" s="272">
        <v>3730</v>
      </c>
      <c r="E899" s="396">
        <f>(D899-C899)/C899</f>
        <v>-0.059</v>
      </c>
      <c r="F899" s="397" t="str">
        <f t="shared" si="43"/>
        <v>是</v>
      </c>
      <c r="G899" s="398" t="str">
        <f t="shared" si="44"/>
        <v>款</v>
      </c>
    </row>
    <row r="900" ht="36" customHeight="1" spans="1:7">
      <c r="A900" s="399" t="s">
        <v>1662</v>
      </c>
      <c r="B900" s="276" t="s">
        <v>1663</v>
      </c>
      <c r="C900" s="280">
        <v>3</v>
      </c>
      <c r="D900" s="280">
        <v>0</v>
      </c>
      <c r="E900" s="400">
        <f>(D900-C900)/C900</f>
        <v>-1</v>
      </c>
      <c r="F900" s="397" t="str">
        <f t="shared" si="43"/>
        <v>是</v>
      </c>
      <c r="G900" s="398" t="str">
        <f t="shared" si="44"/>
        <v>项</v>
      </c>
    </row>
    <row r="901" ht="36" customHeight="1" spans="1:7">
      <c r="A901" s="399" t="s">
        <v>1664</v>
      </c>
      <c r="B901" s="276" t="s">
        <v>1665</v>
      </c>
      <c r="C901" s="280"/>
      <c r="D901" s="280">
        <v>0</v>
      </c>
      <c r="E901" s="400"/>
      <c r="F901" s="397" t="str">
        <f t="shared" si="43"/>
        <v>否</v>
      </c>
      <c r="G901" s="398" t="str">
        <f t="shared" si="44"/>
        <v>项</v>
      </c>
    </row>
    <row r="902" ht="36" customHeight="1" spans="1:7">
      <c r="A902" s="399" t="s">
        <v>1666</v>
      </c>
      <c r="B902" s="276" t="s">
        <v>1667</v>
      </c>
      <c r="C902" s="280">
        <v>3562</v>
      </c>
      <c r="D902" s="280">
        <v>3288</v>
      </c>
      <c r="E902" s="400">
        <f>(D902-C902)/C902</f>
        <v>-0.077</v>
      </c>
      <c r="F902" s="397" t="str">
        <f t="shared" si="43"/>
        <v>是</v>
      </c>
      <c r="G902" s="398" t="str">
        <f t="shared" si="44"/>
        <v>项</v>
      </c>
    </row>
    <row r="903" ht="36" customHeight="1" spans="1:7">
      <c r="A903" s="399" t="s">
        <v>1668</v>
      </c>
      <c r="B903" s="276" t="s">
        <v>1669</v>
      </c>
      <c r="C903" s="280"/>
      <c r="D903" s="280">
        <v>442</v>
      </c>
      <c r="E903" s="400"/>
      <c r="F903" s="397" t="str">
        <f t="shared" si="43"/>
        <v>是</v>
      </c>
      <c r="G903" s="398" t="str">
        <f t="shared" si="44"/>
        <v>项</v>
      </c>
    </row>
    <row r="904" ht="36" customHeight="1" spans="1:7">
      <c r="A904" s="399" t="s">
        <v>1670</v>
      </c>
      <c r="B904" s="276" t="s">
        <v>1671</v>
      </c>
      <c r="C904" s="280"/>
      <c r="D904" s="280">
        <v>0</v>
      </c>
      <c r="E904" s="400"/>
      <c r="F904" s="397" t="str">
        <f t="shared" si="43"/>
        <v>否</v>
      </c>
      <c r="G904" s="398" t="str">
        <f t="shared" si="44"/>
        <v>项</v>
      </c>
    </row>
    <row r="905" ht="36" customHeight="1" spans="1:7">
      <c r="A905" s="399" t="s">
        <v>1672</v>
      </c>
      <c r="B905" s="276" t="s">
        <v>1673</v>
      </c>
      <c r="C905" s="280">
        <v>400</v>
      </c>
      <c r="D905" s="280"/>
      <c r="E905" s="400">
        <f>(D905-C905)/C905</f>
        <v>-1</v>
      </c>
      <c r="F905" s="397" t="str">
        <f t="shared" si="43"/>
        <v>是</v>
      </c>
      <c r="G905" s="398" t="str">
        <f t="shared" si="44"/>
        <v>项</v>
      </c>
    </row>
    <row r="906" ht="36" customHeight="1" spans="1:7">
      <c r="A906" s="395" t="s">
        <v>1674</v>
      </c>
      <c r="B906" s="271" t="s">
        <v>1675</v>
      </c>
      <c r="C906" s="272">
        <v>1294</v>
      </c>
      <c r="D906" s="272">
        <v>977</v>
      </c>
      <c r="E906" s="396">
        <f>(D906-C906)/C906</f>
        <v>-0.245</v>
      </c>
      <c r="F906" s="397" t="str">
        <f t="shared" si="43"/>
        <v>是</v>
      </c>
      <c r="G906" s="398" t="str">
        <f t="shared" si="44"/>
        <v>款</v>
      </c>
    </row>
    <row r="907" ht="36" customHeight="1" spans="1:7">
      <c r="A907" s="399" t="s">
        <v>1676</v>
      </c>
      <c r="B907" s="276" t="s">
        <v>1677</v>
      </c>
      <c r="C907" s="280">
        <v>0</v>
      </c>
      <c r="D907" s="280">
        <v>0</v>
      </c>
      <c r="E907" s="400"/>
      <c r="F907" s="397" t="str">
        <f t="shared" si="43"/>
        <v>否</v>
      </c>
      <c r="G907" s="398" t="str">
        <f t="shared" si="44"/>
        <v>项</v>
      </c>
    </row>
    <row r="908" ht="36" customHeight="1" spans="1:7">
      <c r="A908" s="399" t="s">
        <v>1678</v>
      </c>
      <c r="B908" s="276" t="s">
        <v>1679</v>
      </c>
      <c r="C908" s="280">
        <v>1018</v>
      </c>
      <c r="D908" s="280">
        <v>350</v>
      </c>
      <c r="E908" s="400">
        <f>(D908-C908)/C908</f>
        <v>-0.656</v>
      </c>
      <c r="F908" s="397" t="str">
        <f t="shared" si="43"/>
        <v>是</v>
      </c>
      <c r="G908" s="398" t="str">
        <f t="shared" si="44"/>
        <v>项</v>
      </c>
    </row>
    <row r="909" ht="36" customHeight="1" spans="1:7">
      <c r="A909" s="399" t="s">
        <v>1680</v>
      </c>
      <c r="B909" s="276" t="s">
        <v>1681</v>
      </c>
      <c r="C909" s="280">
        <v>276</v>
      </c>
      <c r="D909" s="280">
        <v>575</v>
      </c>
      <c r="E909" s="400">
        <f>(D909-C909)/C909</f>
        <v>1.083</v>
      </c>
      <c r="F909" s="397" t="str">
        <f t="shared" si="43"/>
        <v>是</v>
      </c>
      <c r="G909" s="398" t="str">
        <f t="shared" si="44"/>
        <v>项</v>
      </c>
    </row>
    <row r="910" ht="36" customHeight="1" spans="1:7">
      <c r="A910" s="399" t="s">
        <v>1682</v>
      </c>
      <c r="B910" s="276" t="s">
        <v>1683</v>
      </c>
      <c r="C910" s="280">
        <v>0</v>
      </c>
      <c r="D910" s="280">
        <v>0</v>
      </c>
      <c r="E910" s="400"/>
      <c r="F910" s="397" t="str">
        <f t="shared" si="43"/>
        <v>否</v>
      </c>
      <c r="G910" s="398" t="str">
        <f t="shared" si="44"/>
        <v>项</v>
      </c>
    </row>
    <row r="911" ht="36" customHeight="1" spans="1:7">
      <c r="A911" s="399" t="s">
        <v>1684</v>
      </c>
      <c r="B911" s="276" t="s">
        <v>1685</v>
      </c>
      <c r="C911" s="280">
        <v>0</v>
      </c>
      <c r="D911" s="280">
        <v>52</v>
      </c>
      <c r="E911" s="400"/>
      <c r="F911" s="397" t="str">
        <f t="shared" si="43"/>
        <v>是</v>
      </c>
      <c r="G911" s="398" t="str">
        <f t="shared" si="44"/>
        <v>项</v>
      </c>
    </row>
    <row r="912" ht="36" customHeight="1" spans="1:7">
      <c r="A912" s="395" t="s">
        <v>1686</v>
      </c>
      <c r="B912" s="271" t="s">
        <v>1687</v>
      </c>
      <c r="C912" s="272">
        <f>SUM(C913:C914)</f>
        <v>0</v>
      </c>
      <c r="D912" s="272">
        <f>SUM(D913:D914)</f>
        <v>0</v>
      </c>
      <c r="E912" s="400"/>
      <c r="F912" s="397" t="str">
        <f t="shared" si="43"/>
        <v>否</v>
      </c>
      <c r="G912" s="398" t="str">
        <f t="shared" si="44"/>
        <v>款</v>
      </c>
    </row>
    <row r="913" ht="36" customHeight="1" spans="1:7">
      <c r="A913" s="399" t="s">
        <v>1688</v>
      </c>
      <c r="B913" s="276" t="s">
        <v>1689</v>
      </c>
      <c r="C913" s="280">
        <v>0</v>
      </c>
      <c r="D913" s="280">
        <v>0</v>
      </c>
      <c r="E913" s="400"/>
      <c r="F913" s="397" t="str">
        <f t="shared" si="43"/>
        <v>否</v>
      </c>
      <c r="G913" s="398" t="str">
        <f t="shared" si="44"/>
        <v>项</v>
      </c>
    </row>
    <row r="914" ht="36" customHeight="1" spans="1:7">
      <c r="A914" s="399" t="s">
        <v>1690</v>
      </c>
      <c r="B914" s="276" t="s">
        <v>1691</v>
      </c>
      <c r="C914" s="280">
        <v>0</v>
      </c>
      <c r="D914" s="280">
        <v>0</v>
      </c>
      <c r="E914" s="400"/>
      <c r="F914" s="397" t="str">
        <f t="shared" si="43"/>
        <v>否</v>
      </c>
      <c r="G914" s="398" t="str">
        <f t="shared" si="44"/>
        <v>项</v>
      </c>
    </row>
    <row r="915" ht="36" customHeight="1" spans="1:7">
      <c r="A915" s="395" t="s">
        <v>1692</v>
      </c>
      <c r="B915" s="271" t="s">
        <v>1693</v>
      </c>
      <c r="C915" s="272">
        <v>1004</v>
      </c>
      <c r="D915" s="272"/>
      <c r="E915" s="396">
        <f>(D915-C915)/C915</f>
        <v>-1</v>
      </c>
      <c r="F915" s="397" t="str">
        <f t="shared" si="43"/>
        <v>是</v>
      </c>
      <c r="G915" s="398" t="str">
        <f t="shared" si="44"/>
        <v>款</v>
      </c>
    </row>
    <row r="916" ht="36" customHeight="1" spans="1:7">
      <c r="A916" s="399" t="s">
        <v>1694</v>
      </c>
      <c r="B916" s="276" t="s">
        <v>1695</v>
      </c>
      <c r="C916" s="280"/>
      <c r="D916" s="280">
        <v>0</v>
      </c>
      <c r="E916" s="400"/>
      <c r="F916" s="397" t="str">
        <f t="shared" si="43"/>
        <v>否</v>
      </c>
      <c r="G916" s="398" t="str">
        <f t="shared" si="44"/>
        <v>项</v>
      </c>
    </row>
    <row r="917" ht="36" customHeight="1" spans="1:7">
      <c r="A917" s="399" t="s">
        <v>1696</v>
      </c>
      <c r="B917" s="276" t="s">
        <v>1697</v>
      </c>
      <c r="C917" s="280">
        <v>1004</v>
      </c>
      <c r="D917" s="280"/>
      <c r="E917" s="400">
        <f>(D917-C917)/C917</f>
        <v>-1</v>
      </c>
      <c r="F917" s="397" t="str">
        <f t="shared" si="43"/>
        <v>是</v>
      </c>
      <c r="G917" s="398" t="str">
        <f t="shared" si="44"/>
        <v>项</v>
      </c>
    </row>
    <row r="918" ht="36" customHeight="1" spans="1:7">
      <c r="A918" s="395" t="s">
        <v>94</v>
      </c>
      <c r="B918" s="271" t="s">
        <v>95</v>
      </c>
      <c r="C918" s="272">
        <v>8321</v>
      </c>
      <c r="D918" s="272">
        <v>1976</v>
      </c>
      <c r="E918" s="396">
        <f>(D918-C918)/C918</f>
        <v>-0.763</v>
      </c>
      <c r="F918" s="397" t="str">
        <f t="shared" si="43"/>
        <v>是</v>
      </c>
      <c r="G918" s="398" t="str">
        <f t="shared" si="44"/>
        <v>类</v>
      </c>
    </row>
    <row r="919" ht="36" customHeight="1" spans="1:7">
      <c r="A919" s="395" t="s">
        <v>1698</v>
      </c>
      <c r="B919" s="271" t="s">
        <v>1699</v>
      </c>
      <c r="C919" s="272">
        <v>3362</v>
      </c>
      <c r="D919" s="272">
        <v>1743</v>
      </c>
      <c r="E919" s="396">
        <f>(D919-C919)/C919</f>
        <v>-0.482</v>
      </c>
      <c r="F919" s="397" t="str">
        <f t="shared" si="43"/>
        <v>是</v>
      </c>
      <c r="G919" s="398" t="str">
        <f t="shared" si="44"/>
        <v>款</v>
      </c>
    </row>
    <row r="920" ht="36" customHeight="1" spans="1:7">
      <c r="A920" s="399" t="s">
        <v>1700</v>
      </c>
      <c r="B920" s="276" t="s">
        <v>139</v>
      </c>
      <c r="C920" s="280">
        <v>279</v>
      </c>
      <c r="D920" s="280">
        <v>273</v>
      </c>
      <c r="E920" s="400">
        <f>(D920-C920)/C920</f>
        <v>-0.022</v>
      </c>
      <c r="F920" s="397" t="str">
        <f t="shared" si="43"/>
        <v>是</v>
      </c>
      <c r="G920" s="398" t="str">
        <f t="shared" si="44"/>
        <v>项</v>
      </c>
    </row>
    <row r="921" ht="36" customHeight="1" spans="1:7">
      <c r="A921" s="399" t="s">
        <v>1701</v>
      </c>
      <c r="B921" s="276" t="s">
        <v>141</v>
      </c>
      <c r="C921" s="280"/>
      <c r="D921" s="280">
        <v>0</v>
      </c>
      <c r="E921" s="400"/>
      <c r="F921" s="397" t="str">
        <f t="shared" si="43"/>
        <v>否</v>
      </c>
      <c r="G921" s="398" t="str">
        <f t="shared" si="44"/>
        <v>项</v>
      </c>
    </row>
    <row r="922" ht="36" customHeight="1" spans="1:7">
      <c r="A922" s="399" t="s">
        <v>1702</v>
      </c>
      <c r="B922" s="276" t="s">
        <v>143</v>
      </c>
      <c r="C922" s="280"/>
      <c r="D922" s="280">
        <v>0</v>
      </c>
      <c r="E922" s="400"/>
      <c r="F922" s="397" t="str">
        <f t="shared" si="43"/>
        <v>否</v>
      </c>
      <c r="G922" s="398" t="str">
        <f t="shared" si="44"/>
        <v>项</v>
      </c>
    </row>
    <row r="923" ht="36" customHeight="1" spans="1:7">
      <c r="A923" s="399" t="s">
        <v>1703</v>
      </c>
      <c r="B923" s="276" t="s">
        <v>1704</v>
      </c>
      <c r="C923" s="280"/>
      <c r="D923" s="280">
        <v>0</v>
      </c>
      <c r="E923" s="400"/>
      <c r="F923" s="397" t="str">
        <f t="shared" si="43"/>
        <v>否</v>
      </c>
      <c r="G923" s="398" t="str">
        <f t="shared" si="44"/>
        <v>项</v>
      </c>
    </row>
    <row r="924" ht="36" customHeight="1" spans="1:7">
      <c r="A924" s="399" t="s">
        <v>1705</v>
      </c>
      <c r="B924" s="276" t="s">
        <v>1706</v>
      </c>
      <c r="C924" s="280">
        <v>2740</v>
      </c>
      <c r="D924" s="280">
        <v>1229</v>
      </c>
      <c r="E924" s="400">
        <f>(D924-C924)/C924</f>
        <v>-0.551</v>
      </c>
      <c r="F924" s="397" t="str">
        <f t="shared" si="43"/>
        <v>是</v>
      </c>
      <c r="G924" s="398" t="str">
        <f t="shared" si="44"/>
        <v>项</v>
      </c>
    </row>
    <row r="925" ht="36" customHeight="1" spans="1:7">
      <c r="A925" s="399" t="s">
        <v>1707</v>
      </c>
      <c r="B925" s="276" t="s">
        <v>1708</v>
      </c>
      <c r="C925" s="280"/>
      <c r="D925" s="280"/>
      <c r="E925" s="400"/>
      <c r="F925" s="397" t="str">
        <f t="shared" ref="F925:F939" si="45">IF(LEN(A925)=3,"是",IF(B925&lt;&gt;"",IF(SUM(C925:D925)&lt;&gt;0,"是","否"),"是"))</f>
        <v>否</v>
      </c>
      <c r="G925" s="398" t="str">
        <f t="shared" ref="G925:G939" si="46">IF(LEN(A925)=3,"类",IF(LEN(A925)=5,"款","项"))</f>
        <v>项</v>
      </c>
    </row>
    <row r="926" ht="36" customHeight="1" spans="1:7">
      <c r="A926" s="399" t="s">
        <v>1709</v>
      </c>
      <c r="B926" s="276" t="s">
        <v>1710</v>
      </c>
      <c r="C926" s="280"/>
      <c r="D926" s="280"/>
      <c r="E926" s="400"/>
      <c r="F926" s="397" t="str">
        <f t="shared" si="45"/>
        <v>否</v>
      </c>
      <c r="G926" s="398" t="str">
        <f t="shared" si="46"/>
        <v>项</v>
      </c>
    </row>
    <row r="927" ht="36" customHeight="1" spans="1:7">
      <c r="A927" s="399" t="s">
        <v>1711</v>
      </c>
      <c r="B927" s="276" t="s">
        <v>1712</v>
      </c>
      <c r="C927" s="280">
        <v>0</v>
      </c>
      <c r="D927" s="280">
        <v>0</v>
      </c>
      <c r="E927" s="400"/>
      <c r="F927" s="397" t="str">
        <f t="shared" si="45"/>
        <v>否</v>
      </c>
      <c r="G927" s="398" t="str">
        <f t="shared" si="46"/>
        <v>项</v>
      </c>
    </row>
    <row r="928" ht="36" customHeight="1" spans="1:7">
      <c r="A928" s="399" t="s">
        <v>1713</v>
      </c>
      <c r="B928" s="276" t="s">
        <v>1714</v>
      </c>
      <c r="C928" s="280"/>
      <c r="D928" s="280"/>
      <c r="E928" s="400"/>
      <c r="F928" s="397" t="str">
        <f t="shared" si="45"/>
        <v>否</v>
      </c>
      <c r="G928" s="398" t="str">
        <f t="shared" si="46"/>
        <v>项</v>
      </c>
    </row>
    <row r="929" ht="36" customHeight="1" spans="1:7">
      <c r="A929" s="399" t="s">
        <v>1715</v>
      </c>
      <c r="B929" s="276" t="s">
        <v>1716</v>
      </c>
      <c r="C929" s="280"/>
      <c r="D929" s="280"/>
      <c r="E929" s="400"/>
      <c r="F929" s="397" t="str">
        <f t="shared" si="45"/>
        <v>否</v>
      </c>
      <c r="G929" s="398" t="str">
        <f t="shared" si="46"/>
        <v>项</v>
      </c>
    </row>
    <row r="930" ht="36" customHeight="1" spans="1:7">
      <c r="A930" s="399" t="s">
        <v>1717</v>
      </c>
      <c r="B930" s="276" t="s">
        <v>1718</v>
      </c>
      <c r="C930" s="280"/>
      <c r="D930" s="280"/>
      <c r="E930" s="400"/>
      <c r="F930" s="397" t="str">
        <f t="shared" si="45"/>
        <v>否</v>
      </c>
      <c r="G930" s="398" t="str">
        <f t="shared" si="46"/>
        <v>项</v>
      </c>
    </row>
    <row r="931" ht="36" customHeight="1" spans="1:7">
      <c r="A931" s="399" t="s">
        <v>1719</v>
      </c>
      <c r="B931" s="276" t="s">
        <v>1720</v>
      </c>
      <c r="C931" s="280"/>
      <c r="D931" s="280"/>
      <c r="E931" s="400"/>
      <c r="F931" s="397" t="str">
        <f t="shared" si="45"/>
        <v>否</v>
      </c>
      <c r="G931" s="398" t="str">
        <f t="shared" si="46"/>
        <v>项</v>
      </c>
    </row>
    <row r="932" ht="36" customHeight="1" spans="1:7">
      <c r="A932" s="399" t="s">
        <v>1721</v>
      </c>
      <c r="B932" s="276" t="s">
        <v>1722</v>
      </c>
      <c r="C932" s="280"/>
      <c r="D932" s="280"/>
      <c r="E932" s="400"/>
      <c r="F932" s="397" t="str">
        <f t="shared" si="45"/>
        <v>否</v>
      </c>
      <c r="G932" s="398" t="str">
        <f t="shared" si="46"/>
        <v>项</v>
      </c>
    </row>
    <row r="933" ht="36" customHeight="1" spans="1:7">
      <c r="A933" s="399" t="s">
        <v>1723</v>
      </c>
      <c r="B933" s="276" t="s">
        <v>1724</v>
      </c>
      <c r="C933" s="280"/>
      <c r="D933" s="280"/>
      <c r="E933" s="400"/>
      <c r="F933" s="397" t="str">
        <f t="shared" si="45"/>
        <v>否</v>
      </c>
      <c r="G933" s="398" t="str">
        <f t="shared" si="46"/>
        <v>项</v>
      </c>
    </row>
    <row r="934" ht="36" customHeight="1" spans="1:7">
      <c r="A934" s="399" t="s">
        <v>1725</v>
      </c>
      <c r="B934" s="276" t="s">
        <v>1726</v>
      </c>
      <c r="C934" s="280"/>
      <c r="D934" s="280"/>
      <c r="E934" s="400"/>
      <c r="F934" s="397" t="str">
        <f t="shared" si="45"/>
        <v>否</v>
      </c>
      <c r="G934" s="398" t="str">
        <f t="shared" si="46"/>
        <v>项</v>
      </c>
    </row>
    <row r="935" ht="36" customHeight="1" spans="1:7">
      <c r="A935" s="399" t="s">
        <v>1727</v>
      </c>
      <c r="B935" s="276" t="s">
        <v>1728</v>
      </c>
      <c r="C935" s="280">
        <v>0</v>
      </c>
      <c r="D935" s="280">
        <v>0</v>
      </c>
      <c r="E935" s="400"/>
      <c r="F935" s="397" t="str">
        <f t="shared" si="45"/>
        <v>否</v>
      </c>
      <c r="G935" s="398" t="str">
        <f t="shared" si="46"/>
        <v>项</v>
      </c>
    </row>
    <row r="936" ht="36" customHeight="1" spans="1:7">
      <c r="A936" s="399" t="s">
        <v>1729</v>
      </c>
      <c r="B936" s="276" t="s">
        <v>1730</v>
      </c>
      <c r="C936" s="280"/>
      <c r="D936" s="280"/>
      <c r="E936" s="400"/>
      <c r="F936" s="397" t="str">
        <f t="shared" si="45"/>
        <v>否</v>
      </c>
      <c r="G936" s="398" t="str">
        <f t="shared" si="46"/>
        <v>项</v>
      </c>
    </row>
    <row r="937" ht="36" customHeight="1" spans="1:7">
      <c r="A937" s="399" t="s">
        <v>1731</v>
      </c>
      <c r="B937" s="276" t="s">
        <v>1732</v>
      </c>
      <c r="C937" s="280">
        <v>0</v>
      </c>
      <c r="D937" s="280">
        <v>0</v>
      </c>
      <c r="E937" s="400"/>
      <c r="F937" s="397" t="str">
        <f t="shared" si="45"/>
        <v>否</v>
      </c>
      <c r="G937" s="398" t="str">
        <f t="shared" si="46"/>
        <v>项</v>
      </c>
    </row>
    <row r="938" ht="36" customHeight="1" spans="1:7">
      <c r="A938" s="399" t="s">
        <v>1733</v>
      </c>
      <c r="B938" s="276" t="s">
        <v>1734</v>
      </c>
      <c r="C938" s="280">
        <v>343</v>
      </c>
      <c r="D938" s="280"/>
      <c r="E938" s="400">
        <f>(D938-C938)/C938</f>
        <v>-1</v>
      </c>
      <c r="F938" s="397" t="str">
        <f t="shared" si="45"/>
        <v>是</v>
      </c>
      <c r="G938" s="398" t="str">
        <f t="shared" si="46"/>
        <v>项</v>
      </c>
    </row>
    <row r="939" ht="36" customHeight="1" spans="1:7">
      <c r="A939" s="399" t="s">
        <v>1735</v>
      </c>
      <c r="B939" s="276" t="s">
        <v>1736</v>
      </c>
      <c r="C939" s="280"/>
      <c r="D939" s="280"/>
      <c r="E939" s="400"/>
      <c r="F939" s="397" t="str">
        <f t="shared" si="45"/>
        <v>否</v>
      </c>
      <c r="G939" s="398" t="str">
        <f t="shared" si="46"/>
        <v>项</v>
      </c>
    </row>
    <row r="940" ht="36" customHeight="1" spans="1:7">
      <c r="A940" s="399" t="s">
        <v>1737</v>
      </c>
      <c r="B940" s="276" t="s">
        <v>1738</v>
      </c>
      <c r="C940" s="280"/>
      <c r="D940" s="280">
        <v>241</v>
      </c>
      <c r="E940" s="400"/>
      <c r="F940" s="397" t="str">
        <f t="shared" ref="F940:F983" si="47">IF(LEN(A940)=3,"是",IF(B940&lt;&gt;"",IF(SUM(C940:D940)&lt;&gt;0,"是","否"),"是"))</f>
        <v>是</v>
      </c>
      <c r="G940" s="398" t="str">
        <f t="shared" ref="G940:G983" si="48">IF(LEN(A940)=3,"类",IF(LEN(A940)=5,"款","项"))</f>
        <v>项</v>
      </c>
    </row>
    <row r="941" ht="36" customHeight="1" spans="1:7">
      <c r="A941" s="395" t="s">
        <v>1739</v>
      </c>
      <c r="B941" s="271" t="s">
        <v>1740</v>
      </c>
      <c r="C941" s="272"/>
      <c r="D941" s="272"/>
      <c r="E941" s="400"/>
      <c r="F941" s="397" t="str">
        <f t="shared" si="47"/>
        <v>否</v>
      </c>
      <c r="G941" s="398" t="str">
        <f t="shared" si="48"/>
        <v>款</v>
      </c>
    </row>
    <row r="942" ht="36" customHeight="1" spans="1:7">
      <c r="A942" s="399" t="s">
        <v>1741</v>
      </c>
      <c r="B942" s="276" t="s">
        <v>139</v>
      </c>
      <c r="C942" s="280">
        <v>0</v>
      </c>
      <c r="D942" s="280">
        <v>0</v>
      </c>
      <c r="E942" s="400"/>
      <c r="F942" s="397" t="str">
        <f t="shared" si="47"/>
        <v>否</v>
      </c>
      <c r="G942" s="398" t="str">
        <f t="shared" si="48"/>
        <v>项</v>
      </c>
    </row>
    <row r="943" ht="36" customHeight="1" spans="1:7">
      <c r="A943" s="399" t="s">
        <v>1742</v>
      </c>
      <c r="B943" s="276" t="s">
        <v>141</v>
      </c>
      <c r="C943" s="280">
        <v>0</v>
      </c>
      <c r="D943" s="280">
        <v>0</v>
      </c>
      <c r="E943" s="400"/>
      <c r="F943" s="397" t="str">
        <f t="shared" si="47"/>
        <v>否</v>
      </c>
      <c r="G943" s="398" t="str">
        <f t="shared" si="48"/>
        <v>项</v>
      </c>
    </row>
    <row r="944" ht="36" customHeight="1" spans="1:7">
      <c r="A944" s="399" t="s">
        <v>1743</v>
      </c>
      <c r="B944" s="276" t="s">
        <v>143</v>
      </c>
      <c r="C944" s="280">
        <v>0</v>
      </c>
      <c r="D944" s="280">
        <v>0</v>
      </c>
      <c r="E944" s="400"/>
      <c r="F944" s="397" t="str">
        <f t="shared" si="47"/>
        <v>否</v>
      </c>
      <c r="G944" s="398" t="str">
        <f t="shared" si="48"/>
        <v>项</v>
      </c>
    </row>
    <row r="945" ht="36" customHeight="1" spans="1:7">
      <c r="A945" s="399" t="s">
        <v>1744</v>
      </c>
      <c r="B945" s="276" t="s">
        <v>1745</v>
      </c>
      <c r="C945" s="280"/>
      <c r="D945" s="280"/>
      <c r="E945" s="400"/>
      <c r="F945" s="397" t="str">
        <f t="shared" si="47"/>
        <v>否</v>
      </c>
      <c r="G945" s="398" t="str">
        <f t="shared" si="48"/>
        <v>项</v>
      </c>
    </row>
    <row r="946" ht="36" customHeight="1" spans="1:7">
      <c r="A946" s="399" t="s">
        <v>1746</v>
      </c>
      <c r="B946" s="276" t="s">
        <v>1747</v>
      </c>
      <c r="C946" s="280">
        <v>0</v>
      </c>
      <c r="D946" s="280">
        <v>0</v>
      </c>
      <c r="E946" s="400"/>
      <c r="F946" s="397" t="str">
        <f t="shared" si="47"/>
        <v>否</v>
      </c>
      <c r="G946" s="398" t="str">
        <f t="shared" si="48"/>
        <v>项</v>
      </c>
    </row>
    <row r="947" ht="36" customHeight="1" spans="1:7">
      <c r="A947" s="399" t="s">
        <v>1748</v>
      </c>
      <c r="B947" s="276" t="s">
        <v>1749</v>
      </c>
      <c r="C947" s="280"/>
      <c r="D947" s="280"/>
      <c r="E947" s="400"/>
      <c r="F947" s="397" t="str">
        <f t="shared" si="47"/>
        <v>否</v>
      </c>
      <c r="G947" s="398" t="str">
        <f t="shared" si="48"/>
        <v>项</v>
      </c>
    </row>
    <row r="948" ht="36" customHeight="1" spans="1:7">
      <c r="A948" s="399" t="s">
        <v>1750</v>
      </c>
      <c r="B948" s="276" t="s">
        <v>1751</v>
      </c>
      <c r="C948" s="280"/>
      <c r="D948" s="280"/>
      <c r="E948" s="400"/>
      <c r="F948" s="397" t="str">
        <f t="shared" si="47"/>
        <v>否</v>
      </c>
      <c r="G948" s="398" t="str">
        <f t="shared" si="48"/>
        <v>项</v>
      </c>
    </row>
    <row r="949" ht="36" customHeight="1" spans="1:7">
      <c r="A949" s="399" t="s">
        <v>1752</v>
      </c>
      <c r="B949" s="276" t="s">
        <v>1753</v>
      </c>
      <c r="C949" s="280">
        <v>0</v>
      </c>
      <c r="D949" s="280">
        <v>0</v>
      </c>
      <c r="E949" s="400"/>
      <c r="F949" s="397" t="str">
        <f t="shared" si="47"/>
        <v>否</v>
      </c>
      <c r="G949" s="398" t="str">
        <f t="shared" si="48"/>
        <v>项</v>
      </c>
    </row>
    <row r="950" ht="36" customHeight="1" spans="1:7">
      <c r="A950" s="399" t="s">
        <v>1754</v>
      </c>
      <c r="B950" s="276" t="s">
        <v>1755</v>
      </c>
      <c r="C950" s="280"/>
      <c r="D950" s="280"/>
      <c r="E950" s="400"/>
      <c r="F950" s="397" t="str">
        <f t="shared" si="47"/>
        <v>否</v>
      </c>
      <c r="G950" s="398" t="str">
        <f t="shared" si="48"/>
        <v>项</v>
      </c>
    </row>
    <row r="951" ht="36" customHeight="1" spans="1:7">
      <c r="A951" s="395" t="s">
        <v>1756</v>
      </c>
      <c r="B951" s="271" t="s">
        <v>1757</v>
      </c>
      <c r="C951" s="272">
        <v>6</v>
      </c>
      <c r="D951" s="272">
        <v>6</v>
      </c>
      <c r="E951" s="400">
        <f>(D951-C951)/C951</f>
        <v>0</v>
      </c>
      <c r="F951" s="397" t="str">
        <f t="shared" si="47"/>
        <v>是</v>
      </c>
      <c r="G951" s="398" t="str">
        <f t="shared" si="48"/>
        <v>款</v>
      </c>
    </row>
    <row r="952" ht="36" customHeight="1" spans="1:7">
      <c r="A952" s="399" t="s">
        <v>1758</v>
      </c>
      <c r="B952" s="276" t="s">
        <v>139</v>
      </c>
      <c r="C952" s="280"/>
      <c r="D952" s="280">
        <v>0</v>
      </c>
      <c r="E952" s="400"/>
      <c r="F952" s="397" t="str">
        <f t="shared" si="47"/>
        <v>否</v>
      </c>
      <c r="G952" s="398" t="str">
        <f t="shared" si="48"/>
        <v>项</v>
      </c>
    </row>
    <row r="953" ht="36" customHeight="1" spans="1:7">
      <c r="A953" s="399" t="s">
        <v>1759</v>
      </c>
      <c r="B953" s="276" t="s">
        <v>141</v>
      </c>
      <c r="C953" s="280"/>
      <c r="D953" s="280">
        <v>0</v>
      </c>
      <c r="E953" s="400"/>
      <c r="F953" s="397" t="str">
        <f t="shared" si="47"/>
        <v>否</v>
      </c>
      <c r="G953" s="398" t="str">
        <f t="shared" si="48"/>
        <v>项</v>
      </c>
    </row>
    <row r="954" ht="36" customHeight="1" spans="1:7">
      <c r="A954" s="399" t="s">
        <v>1760</v>
      </c>
      <c r="B954" s="276" t="s">
        <v>143</v>
      </c>
      <c r="C954" s="280"/>
      <c r="D954" s="280">
        <v>0</v>
      </c>
      <c r="E954" s="400"/>
      <c r="F954" s="397" t="str">
        <f t="shared" si="47"/>
        <v>否</v>
      </c>
      <c r="G954" s="398" t="str">
        <f t="shared" si="48"/>
        <v>项</v>
      </c>
    </row>
    <row r="955" ht="36" customHeight="1" spans="1:7">
      <c r="A955" s="399" t="s">
        <v>1761</v>
      </c>
      <c r="B955" s="276" t="s">
        <v>1762</v>
      </c>
      <c r="C955" s="280">
        <v>6</v>
      </c>
      <c r="D955" s="280">
        <v>6</v>
      </c>
      <c r="E955" s="400">
        <f>(D955-C955)/C955</f>
        <v>0</v>
      </c>
      <c r="F955" s="397" t="str">
        <f t="shared" si="47"/>
        <v>是</v>
      </c>
      <c r="G955" s="398" t="str">
        <f t="shared" si="48"/>
        <v>项</v>
      </c>
    </row>
    <row r="956" ht="36" customHeight="1" spans="1:7">
      <c r="A956" s="399" t="s">
        <v>1763</v>
      </c>
      <c r="B956" s="276" t="s">
        <v>1764</v>
      </c>
      <c r="C956" s="280">
        <v>0</v>
      </c>
      <c r="D956" s="280">
        <v>0</v>
      </c>
      <c r="E956" s="400"/>
      <c r="F956" s="397" t="str">
        <f t="shared" si="47"/>
        <v>否</v>
      </c>
      <c r="G956" s="398" t="str">
        <f t="shared" si="48"/>
        <v>项</v>
      </c>
    </row>
    <row r="957" ht="36" customHeight="1" spans="1:7">
      <c r="A957" s="399" t="s">
        <v>1765</v>
      </c>
      <c r="B957" s="276" t="s">
        <v>1766</v>
      </c>
      <c r="C957" s="280">
        <v>0</v>
      </c>
      <c r="D957" s="280">
        <v>0</v>
      </c>
      <c r="E957" s="400"/>
      <c r="F957" s="397" t="str">
        <f t="shared" si="47"/>
        <v>否</v>
      </c>
      <c r="G957" s="398" t="str">
        <f t="shared" si="48"/>
        <v>项</v>
      </c>
    </row>
    <row r="958" ht="36" customHeight="1" spans="1:7">
      <c r="A958" s="399" t="s">
        <v>1767</v>
      </c>
      <c r="B958" s="276" t="s">
        <v>1768</v>
      </c>
      <c r="C958" s="280"/>
      <c r="D958" s="280"/>
      <c r="E958" s="400"/>
      <c r="F958" s="397" t="str">
        <f t="shared" si="47"/>
        <v>否</v>
      </c>
      <c r="G958" s="398" t="str">
        <f t="shared" si="48"/>
        <v>项</v>
      </c>
    </row>
    <row r="959" ht="36" customHeight="1" spans="1:7">
      <c r="A959" s="399" t="s">
        <v>1769</v>
      </c>
      <c r="B959" s="276" t="s">
        <v>1770</v>
      </c>
      <c r="C959" s="280"/>
      <c r="D959" s="280"/>
      <c r="E959" s="400"/>
      <c r="F959" s="397" t="str">
        <f t="shared" si="47"/>
        <v>否</v>
      </c>
      <c r="G959" s="398" t="str">
        <f t="shared" si="48"/>
        <v>项</v>
      </c>
    </row>
    <row r="960" ht="36" customHeight="1" spans="1:7">
      <c r="A960" s="399" t="s">
        <v>1771</v>
      </c>
      <c r="B960" s="276" t="s">
        <v>1772</v>
      </c>
      <c r="C960" s="280"/>
      <c r="D960" s="280"/>
      <c r="E960" s="400"/>
      <c r="F960" s="397" t="str">
        <f t="shared" si="47"/>
        <v>否</v>
      </c>
      <c r="G960" s="398" t="str">
        <f t="shared" si="48"/>
        <v>项</v>
      </c>
    </row>
    <row r="961" ht="36" customHeight="1" spans="1:7">
      <c r="A961" s="395" t="s">
        <v>1773</v>
      </c>
      <c r="B961" s="271" t="s">
        <v>1774</v>
      </c>
      <c r="C961" s="272">
        <v>195</v>
      </c>
      <c r="D961" s="407"/>
      <c r="E961" s="396">
        <f>(D961-C961)/C961</f>
        <v>-1</v>
      </c>
      <c r="F961" s="397" t="str">
        <f t="shared" si="47"/>
        <v>是</v>
      </c>
      <c r="G961" s="398" t="str">
        <f t="shared" si="48"/>
        <v>款</v>
      </c>
    </row>
    <row r="962" ht="36" customHeight="1" spans="1:7">
      <c r="A962" s="399" t="s">
        <v>1775</v>
      </c>
      <c r="B962" s="276" t="s">
        <v>1776</v>
      </c>
      <c r="C962" s="280">
        <v>106</v>
      </c>
      <c r="D962" s="407"/>
      <c r="E962" s="400">
        <f>(D962-C962)/C962</f>
        <v>-1</v>
      </c>
      <c r="F962" s="397" t="str">
        <f t="shared" si="47"/>
        <v>是</v>
      </c>
      <c r="G962" s="398" t="str">
        <f t="shared" si="48"/>
        <v>项</v>
      </c>
    </row>
    <row r="963" ht="36" customHeight="1" spans="1:7">
      <c r="A963" s="399" t="s">
        <v>1777</v>
      </c>
      <c r="B963" s="276" t="s">
        <v>1778</v>
      </c>
      <c r="C963" s="280">
        <v>89</v>
      </c>
      <c r="D963" s="407"/>
      <c r="E963" s="400">
        <f>(D963-C963)/C963</f>
        <v>-1</v>
      </c>
      <c r="F963" s="397" t="str">
        <f t="shared" si="47"/>
        <v>是</v>
      </c>
      <c r="G963" s="398" t="str">
        <f t="shared" si="48"/>
        <v>项</v>
      </c>
    </row>
    <row r="964" ht="36" customHeight="1" spans="1:7">
      <c r="A964" s="399" t="s">
        <v>1779</v>
      </c>
      <c r="B964" s="276" t="s">
        <v>1780</v>
      </c>
      <c r="C964" s="280">
        <v>0</v>
      </c>
      <c r="D964" s="280">
        <v>0</v>
      </c>
      <c r="E964" s="400"/>
      <c r="F964" s="397" t="str">
        <f t="shared" si="47"/>
        <v>否</v>
      </c>
      <c r="G964" s="398" t="str">
        <f t="shared" si="48"/>
        <v>项</v>
      </c>
    </row>
    <row r="965" ht="36" customHeight="1" spans="1:7">
      <c r="A965" s="399" t="s">
        <v>1781</v>
      </c>
      <c r="B965" s="276" t="s">
        <v>1782</v>
      </c>
      <c r="C965" s="280">
        <v>0</v>
      </c>
      <c r="D965" s="280">
        <v>0</v>
      </c>
      <c r="E965" s="400"/>
      <c r="F965" s="397" t="str">
        <f t="shared" si="47"/>
        <v>否</v>
      </c>
      <c r="G965" s="398" t="str">
        <f t="shared" si="48"/>
        <v>项</v>
      </c>
    </row>
    <row r="966" ht="36" customHeight="1" spans="1:7">
      <c r="A966" s="395" t="s">
        <v>1783</v>
      </c>
      <c r="B966" s="271" t="s">
        <v>1784</v>
      </c>
      <c r="C966" s="272">
        <f>SUM(C967:C972)</f>
        <v>0</v>
      </c>
      <c r="D966" s="272">
        <f>SUM(D967:D972)</f>
        <v>0</v>
      </c>
      <c r="E966" s="400"/>
      <c r="F966" s="397" t="str">
        <f t="shared" si="47"/>
        <v>否</v>
      </c>
      <c r="G966" s="398" t="str">
        <f t="shared" si="48"/>
        <v>款</v>
      </c>
    </row>
    <row r="967" ht="36" customHeight="1" spans="1:7">
      <c r="A967" s="399" t="s">
        <v>1785</v>
      </c>
      <c r="B967" s="276" t="s">
        <v>139</v>
      </c>
      <c r="C967" s="280">
        <v>0</v>
      </c>
      <c r="D967" s="280">
        <v>0</v>
      </c>
      <c r="E967" s="400"/>
      <c r="F967" s="397" t="str">
        <f t="shared" si="47"/>
        <v>否</v>
      </c>
      <c r="G967" s="398" t="str">
        <f t="shared" si="48"/>
        <v>项</v>
      </c>
    </row>
    <row r="968" ht="36" customHeight="1" spans="1:7">
      <c r="A968" s="399" t="s">
        <v>1786</v>
      </c>
      <c r="B968" s="276" t="s">
        <v>141</v>
      </c>
      <c r="C968" s="280">
        <v>0</v>
      </c>
      <c r="D968" s="280">
        <v>0</v>
      </c>
      <c r="E968" s="400"/>
      <c r="F968" s="397" t="str">
        <f t="shared" si="47"/>
        <v>否</v>
      </c>
      <c r="G968" s="398" t="str">
        <f t="shared" si="48"/>
        <v>项</v>
      </c>
    </row>
    <row r="969" ht="36" customHeight="1" spans="1:7">
      <c r="A969" s="399" t="s">
        <v>1787</v>
      </c>
      <c r="B969" s="276" t="s">
        <v>143</v>
      </c>
      <c r="C969" s="280">
        <v>0</v>
      </c>
      <c r="D969" s="280">
        <v>0</v>
      </c>
      <c r="E969" s="400"/>
      <c r="F969" s="397" t="str">
        <f t="shared" si="47"/>
        <v>否</v>
      </c>
      <c r="G969" s="398" t="str">
        <f t="shared" si="48"/>
        <v>项</v>
      </c>
    </row>
    <row r="970" ht="36" customHeight="1" spans="1:7">
      <c r="A970" s="399" t="s">
        <v>1788</v>
      </c>
      <c r="B970" s="276" t="s">
        <v>1753</v>
      </c>
      <c r="C970" s="280">
        <v>0</v>
      </c>
      <c r="D970" s="280">
        <v>0</v>
      </c>
      <c r="E970" s="400"/>
      <c r="F970" s="397" t="str">
        <f t="shared" si="47"/>
        <v>否</v>
      </c>
      <c r="G970" s="398" t="str">
        <f t="shared" si="48"/>
        <v>项</v>
      </c>
    </row>
    <row r="971" ht="36" customHeight="1" spans="1:7">
      <c r="A971" s="399" t="s">
        <v>1789</v>
      </c>
      <c r="B971" s="276" t="s">
        <v>1790</v>
      </c>
      <c r="C971" s="280">
        <v>0</v>
      </c>
      <c r="D971" s="280">
        <v>0</v>
      </c>
      <c r="E971" s="400"/>
      <c r="F971" s="397" t="str">
        <f t="shared" si="47"/>
        <v>否</v>
      </c>
      <c r="G971" s="398" t="str">
        <f t="shared" si="48"/>
        <v>项</v>
      </c>
    </row>
    <row r="972" ht="36" customHeight="1" spans="1:7">
      <c r="A972" s="399" t="s">
        <v>1791</v>
      </c>
      <c r="B972" s="276" t="s">
        <v>1792</v>
      </c>
      <c r="C972" s="280">
        <v>0</v>
      </c>
      <c r="D972" s="280">
        <v>0</v>
      </c>
      <c r="E972" s="400"/>
      <c r="F972" s="397" t="str">
        <f t="shared" si="47"/>
        <v>否</v>
      </c>
      <c r="G972" s="398" t="str">
        <f t="shared" si="48"/>
        <v>项</v>
      </c>
    </row>
    <row r="973" ht="36" customHeight="1" spans="1:7">
      <c r="A973" s="395" t="s">
        <v>1793</v>
      </c>
      <c r="B973" s="271" t="s">
        <v>1794</v>
      </c>
      <c r="C973" s="272">
        <v>4708</v>
      </c>
      <c r="D973" s="272">
        <v>227</v>
      </c>
      <c r="E973" s="396">
        <f>(D973-C973)/C973</f>
        <v>-0.952</v>
      </c>
      <c r="F973" s="397" t="str">
        <f t="shared" si="47"/>
        <v>是</v>
      </c>
      <c r="G973" s="398" t="str">
        <f t="shared" si="48"/>
        <v>款</v>
      </c>
    </row>
    <row r="974" ht="36" customHeight="1" spans="1:7">
      <c r="A974" s="399" t="s">
        <v>1795</v>
      </c>
      <c r="B974" s="276" t="s">
        <v>1796</v>
      </c>
      <c r="C974" s="280">
        <v>0</v>
      </c>
      <c r="D974" s="280">
        <v>0</v>
      </c>
      <c r="E974" s="400"/>
      <c r="F974" s="397" t="str">
        <f t="shared" si="47"/>
        <v>否</v>
      </c>
      <c r="G974" s="398" t="str">
        <f t="shared" si="48"/>
        <v>项</v>
      </c>
    </row>
    <row r="975" ht="36" customHeight="1" spans="1:7">
      <c r="A975" s="399" t="s">
        <v>1797</v>
      </c>
      <c r="B975" s="276" t="s">
        <v>1798</v>
      </c>
      <c r="C975" s="280">
        <v>4708</v>
      </c>
      <c r="D975" s="280">
        <v>227</v>
      </c>
      <c r="E975" s="400">
        <f>(D975-C975)/C975</f>
        <v>-0.952</v>
      </c>
      <c r="F975" s="397" t="str">
        <f t="shared" si="47"/>
        <v>是</v>
      </c>
      <c r="G975" s="398" t="str">
        <f t="shared" si="48"/>
        <v>项</v>
      </c>
    </row>
    <row r="976" ht="36" customHeight="1" spans="1:7">
      <c r="A976" s="399" t="s">
        <v>1799</v>
      </c>
      <c r="B976" s="276" t="s">
        <v>1800</v>
      </c>
      <c r="C976" s="280">
        <v>0</v>
      </c>
      <c r="D976" s="280">
        <v>0</v>
      </c>
      <c r="E976" s="400"/>
      <c r="F976" s="397" t="str">
        <f t="shared" si="47"/>
        <v>否</v>
      </c>
      <c r="G976" s="398" t="str">
        <f t="shared" si="48"/>
        <v>项</v>
      </c>
    </row>
    <row r="977" ht="36" customHeight="1" spans="1:7">
      <c r="A977" s="399" t="s">
        <v>1801</v>
      </c>
      <c r="B977" s="276" t="s">
        <v>1802</v>
      </c>
      <c r="C977" s="280">
        <v>0</v>
      </c>
      <c r="D977" s="280">
        <v>0</v>
      </c>
      <c r="E977" s="400"/>
      <c r="F977" s="397" t="str">
        <f t="shared" si="47"/>
        <v>否</v>
      </c>
      <c r="G977" s="398" t="str">
        <f t="shared" si="48"/>
        <v>项</v>
      </c>
    </row>
    <row r="978" ht="36" customHeight="1" spans="1:7">
      <c r="A978" s="395" t="s">
        <v>1803</v>
      </c>
      <c r="B978" s="271" t="s">
        <v>1804</v>
      </c>
      <c r="C978" s="272">
        <v>50</v>
      </c>
      <c r="D978" s="272"/>
      <c r="E978" s="396">
        <f>(D978-C978)/C978</f>
        <v>-1</v>
      </c>
      <c r="F978" s="397" t="str">
        <f t="shared" si="47"/>
        <v>是</v>
      </c>
      <c r="G978" s="398" t="str">
        <f t="shared" si="48"/>
        <v>款</v>
      </c>
    </row>
    <row r="979" ht="36" customHeight="1" spans="1:7">
      <c r="A979" s="399" t="s">
        <v>1805</v>
      </c>
      <c r="B979" s="276" t="s">
        <v>1806</v>
      </c>
      <c r="C979" s="280"/>
      <c r="D979" s="280">
        <v>0</v>
      </c>
      <c r="E979" s="400"/>
      <c r="F979" s="397" t="str">
        <f t="shared" si="47"/>
        <v>否</v>
      </c>
      <c r="G979" s="398" t="str">
        <f t="shared" si="48"/>
        <v>项</v>
      </c>
    </row>
    <row r="980" ht="36" customHeight="1" spans="1:7">
      <c r="A980" s="399" t="s">
        <v>1807</v>
      </c>
      <c r="B980" s="276" t="s">
        <v>1808</v>
      </c>
      <c r="C980" s="280">
        <v>50</v>
      </c>
      <c r="D980" s="280"/>
      <c r="E980" s="400">
        <f>(D980-C980)/C980</f>
        <v>-1</v>
      </c>
      <c r="F980" s="397" t="str">
        <f t="shared" si="47"/>
        <v>是</v>
      </c>
      <c r="G980" s="398" t="str">
        <f t="shared" si="48"/>
        <v>项</v>
      </c>
    </row>
    <row r="981" ht="36" customHeight="1" spans="1:7">
      <c r="A981" s="395" t="s">
        <v>96</v>
      </c>
      <c r="B981" s="271" t="s">
        <v>97</v>
      </c>
      <c r="C981" s="272">
        <v>2</v>
      </c>
      <c r="D981" s="272"/>
      <c r="E981" s="396">
        <f>(D981-C981)/C981</f>
        <v>-1</v>
      </c>
      <c r="F981" s="397" t="str">
        <f t="shared" si="47"/>
        <v>是</v>
      </c>
      <c r="G981" s="398" t="str">
        <f t="shared" si="48"/>
        <v>类</v>
      </c>
    </row>
    <row r="982" ht="36" customHeight="1" spans="1:7">
      <c r="A982" s="395" t="s">
        <v>1809</v>
      </c>
      <c r="B982" s="271" t="s">
        <v>1810</v>
      </c>
      <c r="C982" s="272"/>
      <c r="D982" s="272"/>
      <c r="E982" s="400"/>
      <c r="F982" s="397" t="str">
        <f t="shared" si="47"/>
        <v>否</v>
      </c>
      <c r="G982" s="398" t="str">
        <f t="shared" si="48"/>
        <v>款</v>
      </c>
    </row>
    <row r="983" ht="36" customHeight="1" spans="1:7">
      <c r="A983" s="399" t="s">
        <v>1811</v>
      </c>
      <c r="B983" s="276" t="s">
        <v>139</v>
      </c>
      <c r="C983" s="280"/>
      <c r="D983" s="280"/>
      <c r="E983" s="400"/>
      <c r="F983" s="397" t="str">
        <f t="shared" si="47"/>
        <v>否</v>
      </c>
      <c r="G983" s="398" t="str">
        <f t="shared" si="48"/>
        <v>项</v>
      </c>
    </row>
    <row r="984" ht="36" customHeight="1" spans="1:7">
      <c r="A984" s="399" t="s">
        <v>1812</v>
      </c>
      <c r="B984" s="276" t="s">
        <v>141</v>
      </c>
      <c r="C984" s="280">
        <v>0</v>
      </c>
      <c r="D984" s="280">
        <v>0</v>
      </c>
      <c r="E984" s="400"/>
      <c r="F984" s="397" t="str">
        <f t="shared" ref="F984:F1047" si="49">IF(LEN(A984)=3,"是",IF(B984&lt;&gt;"",IF(SUM(C984:D984)&lt;&gt;0,"是","否"),"是"))</f>
        <v>否</v>
      </c>
      <c r="G984" s="398" t="str">
        <f t="shared" ref="G984:G1047" si="50">IF(LEN(A984)=3,"类",IF(LEN(A984)=5,"款","项"))</f>
        <v>项</v>
      </c>
    </row>
    <row r="985" ht="36" customHeight="1" spans="1:7">
      <c r="A985" s="399" t="s">
        <v>1813</v>
      </c>
      <c r="B985" s="276" t="s">
        <v>143</v>
      </c>
      <c r="C985" s="280">
        <v>0</v>
      </c>
      <c r="D985" s="280">
        <v>0</v>
      </c>
      <c r="E985" s="400"/>
      <c r="F985" s="397" t="str">
        <f t="shared" si="49"/>
        <v>否</v>
      </c>
      <c r="G985" s="398" t="str">
        <f t="shared" si="50"/>
        <v>项</v>
      </c>
    </row>
    <row r="986" ht="36" customHeight="1" spans="1:7">
      <c r="A986" s="399" t="s">
        <v>1814</v>
      </c>
      <c r="B986" s="276" t="s">
        <v>1815</v>
      </c>
      <c r="C986" s="280"/>
      <c r="D986" s="280"/>
      <c r="E986" s="400"/>
      <c r="F986" s="397" t="str">
        <f t="shared" si="49"/>
        <v>否</v>
      </c>
      <c r="G986" s="398" t="str">
        <f t="shared" si="50"/>
        <v>项</v>
      </c>
    </row>
    <row r="987" ht="36" customHeight="1" spans="1:7">
      <c r="A987" s="399" t="s">
        <v>1816</v>
      </c>
      <c r="B987" s="276" t="s">
        <v>1817</v>
      </c>
      <c r="C987" s="280">
        <v>0</v>
      </c>
      <c r="D987" s="280">
        <v>0</v>
      </c>
      <c r="E987" s="400"/>
      <c r="F987" s="397" t="str">
        <f t="shared" si="49"/>
        <v>否</v>
      </c>
      <c r="G987" s="398" t="str">
        <f t="shared" si="50"/>
        <v>项</v>
      </c>
    </row>
    <row r="988" ht="36" customHeight="1" spans="1:7">
      <c r="A988" s="399" t="s">
        <v>1818</v>
      </c>
      <c r="B988" s="276" t="s">
        <v>1819</v>
      </c>
      <c r="C988" s="280">
        <v>0</v>
      </c>
      <c r="D988" s="280">
        <v>0</v>
      </c>
      <c r="E988" s="400"/>
      <c r="F988" s="397" t="str">
        <f t="shared" si="49"/>
        <v>否</v>
      </c>
      <c r="G988" s="398" t="str">
        <f t="shared" si="50"/>
        <v>项</v>
      </c>
    </row>
    <row r="989" ht="36" customHeight="1" spans="1:7">
      <c r="A989" s="399" t="s">
        <v>1820</v>
      </c>
      <c r="B989" s="276" t="s">
        <v>1821</v>
      </c>
      <c r="C989" s="280"/>
      <c r="D989" s="280"/>
      <c r="E989" s="400"/>
      <c r="F989" s="397" t="str">
        <f t="shared" si="49"/>
        <v>否</v>
      </c>
      <c r="G989" s="398" t="str">
        <f t="shared" si="50"/>
        <v>项</v>
      </c>
    </row>
    <row r="990" ht="36" customHeight="1" spans="1:7">
      <c r="A990" s="399" t="s">
        <v>1822</v>
      </c>
      <c r="B990" s="276" t="s">
        <v>1823</v>
      </c>
      <c r="C990" s="280">
        <v>0</v>
      </c>
      <c r="D990" s="280">
        <v>0</v>
      </c>
      <c r="E990" s="400"/>
      <c r="F990" s="397" t="str">
        <f t="shared" si="49"/>
        <v>否</v>
      </c>
      <c r="G990" s="398" t="str">
        <f t="shared" si="50"/>
        <v>项</v>
      </c>
    </row>
    <row r="991" ht="36" customHeight="1" spans="1:7">
      <c r="A991" s="399" t="s">
        <v>1824</v>
      </c>
      <c r="B991" s="276" t="s">
        <v>1825</v>
      </c>
      <c r="C991" s="280"/>
      <c r="D991" s="280"/>
      <c r="E991" s="400"/>
      <c r="F991" s="397" t="str">
        <f t="shared" si="49"/>
        <v>否</v>
      </c>
      <c r="G991" s="398" t="str">
        <f t="shared" si="50"/>
        <v>项</v>
      </c>
    </row>
    <row r="992" ht="36" customHeight="1" spans="1:7">
      <c r="A992" s="395" t="s">
        <v>1826</v>
      </c>
      <c r="B992" s="271" t="s">
        <v>1827</v>
      </c>
      <c r="C992" s="272"/>
      <c r="D992" s="272"/>
      <c r="E992" s="400"/>
      <c r="F992" s="397" t="str">
        <f t="shared" si="49"/>
        <v>否</v>
      </c>
      <c r="G992" s="398" t="str">
        <f t="shared" si="50"/>
        <v>款</v>
      </c>
    </row>
    <row r="993" ht="36" customHeight="1" spans="1:7">
      <c r="A993" s="399" t="s">
        <v>1828</v>
      </c>
      <c r="B993" s="276" t="s">
        <v>139</v>
      </c>
      <c r="C993" s="280"/>
      <c r="D993" s="280"/>
      <c r="E993" s="400"/>
      <c r="F993" s="397" t="str">
        <f t="shared" si="49"/>
        <v>否</v>
      </c>
      <c r="G993" s="398" t="str">
        <f t="shared" si="50"/>
        <v>项</v>
      </c>
    </row>
    <row r="994" ht="36" customHeight="1" spans="1:7">
      <c r="A994" s="399" t="s">
        <v>1829</v>
      </c>
      <c r="B994" s="276" t="s">
        <v>141</v>
      </c>
      <c r="C994" s="280">
        <v>0</v>
      </c>
      <c r="D994" s="280">
        <v>0</v>
      </c>
      <c r="E994" s="400"/>
      <c r="F994" s="397" t="str">
        <f t="shared" si="49"/>
        <v>否</v>
      </c>
      <c r="G994" s="398" t="str">
        <f t="shared" si="50"/>
        <v>项</v>
      </c>
    </row>
    <row r="995" ht="36" customHeight="1" spans="1:7">
      <c r="A995" s="399" t="s">
        <v>1830</v>
      </c>
      <c r="B995" s="276" t="s">
        <v>143</v>
      </c>
      <c r="C995" s="280"/>
      <c r="D995" s="280"/>
      <c r="E995" s="400"/>
      <c r="F995" s="397" t="str">
        <f t="shared" si="49"/>
        <v>否</v>
      </c>
      <c r="G995" s="398" t="str">
        <f t="shared" si="50"/>
        <v>项</v>
      </c>
    </row>
    <row r="996" ht="36" customHeight="1" spans="1:7">
      <c r="A996" s="399" t="s">
        <v>1831</v>
      </c>
      <c r="B996" s="276" t="s">
        <v>1832</v>
      </c>
      <c r="C996" s="280"/>
      <c r="D996" s="280"/>
      <c r="E996" s="400"/>
      <c r="F996" s="397" t="str">
        <f t="shared" si="49"/>
        <v>否</v>
      </c>
      <c r="G996" s="398" t="str">
        <f t="shared" si="50"/>
        <v>项</v>
      </c>
    </row>
    <row r="997" ht="36" customHeight="1" spans="1:7">
      <c r="A997" s="399" t="s">
        <v>1833</v>
      </c>
      <c r="B997" s="276" t="s">
        <v>1834</v>
      </c>
      <c r="C997" s="280"/>
      <c r="D997" s="280"/>
      <c r="E997" s="400"/>
      <c r="F997" s="397" t="str">
        <f t="shared" si="49"/>
        <v>否</v>
      </c>
      <c r="G997" s="398" t="str">
        <f t="shared" si="50"/>
        <v>项</v>
      </c>
    </row>
    <row r="998" ht="36" customHeight="1" spans="1:7">
      <c r="A998" s="399" t="s">
        <v>1835</v>
      </c>
      <c r="B998" s="276" t="s">
        <v>1836</v>
      </c>
      <c r="C998" s="280">
        <v>0</v>
      </c>
      <c r="D998" s="280">
        <v>0</v>
      </c>
      <c r="E998" s="400"/>
      <c r="F998" s="397" t="str">
        <f t="shared" si="49"/>
        <v>否</v>
      </c>
      <c r="G998" s="398" t="str">
        <f t="shared" si="50"/>
        <v>项</v>
      </c>
    </row>
    <row r="999" ht="36" customHeight="1" spans="1:7">
      <c r="A999" s="399" t="s">
        <v>1837</v>
      </c>
      <c r="B999" s="276" t="s">
        <v>1838</v>
      </c>
      <c r="C999" s="280"/>
      <c r="D999" s="280"/>
      <c r="E999" s="400"/>
      <c r="F999" s="397" t="str">
        <f t="shared" si="49"/>
        <v>否</v>
      </c>
      <c r="G999" s="398" t="str">
        <f t="shared" si="50"/>
        <v>项</v>
      </c>
    </row>
    <row r="1000" ht="36" customHeight="1" spans="1:7">
      <c r="A1000" s="399" t="s">
        <v>1839</v>
      </c>
      <c r="B1000" s="276" t="s">
        <v>1840</v>
      </c>
      <c r="C1000" s="280">
        <v>0</v>
      </c>
      <c r="D1000" s="280">
        <v>0</v>
      </c>
      <c r="E1000" s="400"/>
      <c r="F1000" s="397" t="str">
        <f t="shared" si="49"/>
        <v>否</v>
      </c>
      <c r="G1000" s="398" t="str">
        <f t="shared" si="50"/>
        <v>项</v>
      </c>
    </row>
    <row r="1001" ht="36" customHeight="1" spans="1:7">
      <c r="A1001" s="399" t="s">
        <v>1841</v>
      </c>
      <c r="B1001" s="276" t="s">
        <v>1842</v>
      </c>
      <c r="C1001" s="280">
        <v>0</v>
      </c>
      <c r="D1001" s="280">
        <v>0</v>
      </c>
      <c r="E1001" s="400"/>
      <c r="F1001" s="397" t="str">
        <f t="shared" si="49"/>
        <v>否</v>
      </c>
      <c r="G1001" s="398" t="str">
        <f t="shared" si="50"/>
        <v>项</v>
      </c>
    </row>
    <row r="1002" ht="36" customHeight="1" spans="1:7">
      <c r="A1002" s="399" t="s">
        <v>1843</v>
      </c>
      <c r="B1002" s="276" t="s">
        <v>1844</v>
      </c>
      <c r="C1002" s="280">
        <v>0</v>
      </c>
      <c r="D1002" s="280">
        <v>0</v>
      </c>
      <c r="E1002" s="400"/>
      <c r="F1002" s="397" t="str">
        <f t="shared" si="49"/>
        <v>否</v>
      </c>
      <c r="G1002" s="398" t="str">
        <f t="shared" si="50"/>
        <v>项</v>
      </c>
    </row>
    <row r="1003" ht="36" customHeight="1" spans="1:7">
      <c r="A1003" s="399" t="s">
        <v>1845</v>
      </c>
      <c r="B1003" s="276" t="s">
        <v>1846</v>
      </c>
      <c r="C1003" s="280">
        <v>0</v>
      </c>
      <c r="D1003" s="280">
        <v>0</v>
      </c>
      <c r="E1003" s="400"/>
      <c r="F1003" s="397" t="str">
        <f t="shared" si="49"/>
        <v>否</v>
      </c>
      <c r="G1003" s="398" t="str">
        <f t="shared" si="50"/>
        <v>项</v>
      </c>
    </row>
    <row r="1004" ht="36" customHeight="1" spans="1:7">
      <c r="A1004" s="399" t="s">
        <v>1847</v>
      </c>
      <c r="B1004" s="276" t="s">
        <v>1848</v>
      </c>
      <c r="C1004" s="280">
        <v>0</v>
      </c>
      <c r="D1004" s="280">
        <v>0</v>
      </c>
      <c r="E1004" s="400"/>
      <c r="F1004" s="397" t="str">
        <f t="shared" si="49"/>
        <v>否</v>
      </c>
      <c r="G1004" s="398" t="str">
        <f t="shared" si="50"/>
        <v>项</v>
      </c>
    </row>
    <row r="1005" ht="36" customHeight="1" spans="1:7">
      <c r="A1005" s="399" t="s">
        <v>1849</v>
      </c>
      <c r="B1005" s="276" t="s">
        <v>1850</v>
      </c>
      <c r="C1005" s="280">
        <v>0</v>
      </c>
      <c r="D1005" s="280">
        <v>0</v>
      </c>
      <c r="E1005" s="400"/>
      <c r="F1005" s="397" t="str">
        <f t="shared" si="49"/>
        <v>否</v>
      </c>
      <c r="G1005" s="398" t="str">
        <f t="shared" si="50"/>
        <v>项</v>
      </c>
    </row>
    <row r="1006" ht="36" customHeight="1" spans="1:7">
      <c r="A1006" s="399" t="s">
        <v>1851</v>
      </c>
      <c r="B1006" s="276" t="s">
        <v>1852</v>
      </c>
      <c r="C1006" s="280">
        <v>0</v>
      </c>
      <c r="D1006" s="280">
        <v>0</v>
      </c>
      <c r="E1006" s="400"/>
      <c r="F1006" s="397" t="str">
        <f t="shared" si="49"/>
        <v>否</v>
      </c>
      <c r="G1006" s="398" t="str">
        <f t="shared" si="50"/>
        <v>项</v>
      </c>
    </row>
    <row r="1007" ht="36" customHeight="1" spans="1:7">
      <c r="A1007" s="399" t="s">
        <v>1853</v>
      </c>
      <c r="B1007" s="276" t="s">
        <v>1854</v>
      </c>
      <c r="C1007" s="280"/>
      <c r="D1007" s="280"/>
      <c r="E1007" s="400"/>
      <c r="F1007" s="397" t="str">
        <f t="shared" si="49"/>
        <v>否</v>
      </c>
      <c r="G1007" s="398" t="str">
        <f t="shared" si="50"/>
        <v>项</v>
      </c>
    </row>
    <row r="1008" ht="36" customHeight="1" spans="1:7">
      <c r="A1008" s="395" t="s">
        <v>1855</v>
      </c>
      <c r="B1008" s="271" t="s">
        <v>1856</v>
      </c>
      <c r="C1008" s="272"/>
      <c r="D1008" s="272"/>
      <c r="E1008" s="400"/>
      <c r="F1008" s="397" t="str">
        <f t="shared" si="49"/>
        <v>否</v>
      </c>
      <c r="G1008" s="398" t="str">
        <f t="shared" si="50"/>
        <v>款</v>
      </c>
    </row>
    <row r="1009" ht="36" customHeight="1" spans="1:7">
      <c r="A1009" s="399" t="s">
        <v>1857</v>
      </c>
      <c r="B1009" s="276" t="s">
        <v>139</v>
      </c>
      <c r="C1009" s="280"/>
      <c r="D1009" s="280"/>
      <c r="E1009" s="400"/>
      <c r="F1009" s="397" t="str">
        <f t="shared" si="49"/>
        <v>否</v>
      </c>
      <c r="G1009" s="398" t="str">
        <f t="shared" si="50"/>
        <v>项</v>
      </c>
    </row>
    <row r="1010" ht="36" customHeight="1" spans="1:7">
      <c r="A1010" s="399" t="s">
        <v>1858</v>
      </c>
      <c r="B1010" s="276" t="s">
        <v>141</v>
      </c>
      <c r="C1010" s="280">
        <v>0</v>
      </c>
      <c r="D1010" s="280">
        <v>0</v>
      </c>
      <c r="E1010" s="400"/>
      <c r="F1010" s="397" t="str">
        <f t="shared" si="49"/>
        <v>否</v>
      </c>
      <c r="G1010" s="398" t="str">
        <f t="shared" si="50"/>
        <v>项</v>
      </c>
    </row>
    <row r="1011" ht="36" customHeight="1" spans="1:7">
      <c r="A1011" s="399" t="s">
        <v>1859</v>
      </c>
      <c r="B1011" s="276" t="s">
        <v>143</v>
      </c>
      <c r="C1011" s="280">
        <v>0</v>
      </c>
      <c r="D1011" s="280">
        <v>0</v>
      </c>
      <c r="E1011" s="400"/>
      <c r="F1011" s="397" t="str">
        <f t="shared" si="49"/>
        <v>否</v>
      </c>
      <c r="G1011" s="398" t="str">
        <f t="shared" si="50"/>
        <v>项</v>
      </c>
    </row>
    <row r="1012" ht="36" customHeight="1" spans="1:7">
      <c r="A1012" s="399" t="s">
        <v>1860</v>
      </c>
      <c r="B1012" s="276" t="s">
        <v>1861</v>
      </c>
      <c r="C1012" s="280">
        <v>0</v>
      </c>
      <c r="D1012" s="280">
        <v>0</v>
      </c>
      <c r="E1012" s="400"/>
      <c r="F1012" s="397" t="str">
        <f t="shared" si="49"/>
        <v>否</v>
      </c>
      <c r="G1012" s="398" t="str">
        <f t="shared" si="50"/>
        <v>项</v>
      </c>
    </row>
    <row r="1013" ht="36" customHeight="1" spans="1:7">
      <c r="A1013" s="395" t="s">
        <v>1862</v>
      </c>
      <c r="B1013" s="271" t="s">
        <v>1863</v>
      </c>
      <c r="C1013" s="272">
        <v>2</v>
      </c>
      <c r="D1013" s="272"/>
      <c r="E1013" s="396">
        <f>(D1013-C1013)/C1013</f>
        <v>-1</v>
      </c>
      <c r="F1013" s="397" t="str">
        <f t="shared" si="49"/>
        <v>是</v>
      </c>
      <c r="G1013" s="398" t="str">
        <f t="shared" si="50"/>
        <v>款</v>
      </c>
    </row>
    <row r="1014" ht="36" customHeight="1" spans="1:7">
      <c r="A1014" s="399" t="s">
        <v>1864</v>
      </c>
      <c r="B1014" s="276" t="s">
        <v>139</v>
      </c>
      <c r="C1014" s="280"/>
      <c r="D1014" s="280"/>
      <c r="E1014" s="400"/>
      <c r="F1014" s="397" t="str">
        <f t="shared" si="49"/>
        <v>否</v>
      </c>
      <c r="G1014" s="398" t="str">
        <f t="shared" si="50"/>
        <v>项</v>
      </c>
    </row>
    <row r="1015" ht="36" customHeight="1" spans="1:7">
      <c r="A1015" s="399" t="s">
        <v>1865</v>
      </c>
      <c r="B1015" s="276" t="s">
        <v>141</v>
      </c>
      <c r="C1015" s="280">
        <v>0</v>
      </c>
      <c r="D1015" s="280">
        <v>0</v>
      </c>
      <c r="E1015" s="400"/>
      <c r="F1015" s="397" t="str">
        <f t="shared" si="49"/>
        <v>否</v>
      </c>
      <c r="G1015" s="398" t="str">
        <f t="shared" si="50"/>
        <v>项</v>
      </c>
    </row>
    <row r="1016" ht="36" customHeight="1" spans="1:7">
      <c r="A1016" s="399" t="s">
        <v>1866</v>
      </c>
      <c r="B1016" s="276" t="s">
        <v>143</v>
      </c>
      <c r="C1016" s="280"/>
      <c r="D1016" s="280"/>
      <c r="E1016" s="400"/>
      <c r="F1016" s="397" t="str">
        <f t="shared" si="49"/>
        <v>否</v>
      </c>
      <c r="G1016" s="398" t="str">
        <f t="shared" si="50"/>
        <v>项</v>
      </c>
    </row>
    <row r="1017" ht="36" customHeight="1" spans="1:7">
      <c r="A1017" s="399" t="s">
        <v>1867</v>
      </c>
      <c r="B1017" s="276" t="s">
        <v>1868</v>
      </c>
      <c r="C1017" s="280">
        <v>0</v>
      </c>
      <c r="D1017" s="280">
        <v>0</v>
      </c>
      <c r="E1017" s="400"/>
      <c r="F1017" s="397" t="str">
        <f t="shared" si="49"/>
        <v>否</v>
      </c>
      <c r="G1017" s="398" t="str">
        <f t="shared" si="50"/>
        <v>项</v>
      </c>
    </row>
    <row r="1018" ht="36" customHeight="1" spans="1:7">
      <c r="A1018" s="399" t="s">
        <v>1869</v>
      </c>
      <c r="B1018" s="276" t="s">
        <v>1870</v>
      </c>
      <c r="C1018" s="280"/>
      <c r="D1018" s="280"/>
      <c r="E1018" s="400"/>
      <c r="F1018" s="397" t="str">
        <f t="shared" si="49"/>
        <v>否</v>
      </c>
      <c r="G1018" s="398" t="str">
        <f t="shared" si="50"/>
        <v>项</v>
      </c>
    </row>
    <row r="1019" ht="36" customHeight="1" spans="1:7">
      <c r="A1019" s="399" t="s">
        <v>1871</v>
      </c>
      <c r="B1019" s="276" t="s">
        <v>1872</v>
      </c>
      <c r="C1019" s="280">
        <v>2</v>
      </c>
      <c r="D1019" s="280"/>
      <c r="E1019" s="400">
        <f>(D1019-C1019)/C1019</f>
        <v>-1</v>
      </c>
      <c r="F1019" s="397" t="str">
        <f t="shared" si="49"/>
        <v>是</v>
      </c>
      <c r="G1019" s="398" t="str">
        <f t="shared" si="50"/>
        <v>项</v>
      </c>
    </row>
    <row r="1020" ht="36" customHeight="1" spans="1:7">
      <c r="A1020" s="402">
        <v>2150516</v>
      </c>
      <c r="B1020" s="408" t="s">
        <v>1873</v>
      </c>
      <c r="C1020" s="280">
        <v>0</v>
      </c>
      <c r="D1020" s="280">
        <v>0</v>
      </c>
      <c r="E1020" s="400"/>
      <c r="F1020" s="397" t="str">
        <f t="shared" si="49"/>
        <v>否</v>
      </c>
      <c r="G1020" s="398" t="str">
        <f t="shared" si="50"/>
        <v>项</v>
      </c>
    </row>
    <row r="1021" ht="36" customHeight="1" spans="1:7">
      <c r="A1021" s="402">
        <v>2150517</v>
      </c>
      <c r="B1021" s="408" t="s">
        <v>1874</v>
      </c>
      <c r="C1021" s="280"/>
      <c r="D1021" s="280"/>
      <c r="E1021" s="400"/>
      <c r="F1021" s="397" t="str">
        <f t="shared" si="49"/>
        <v>否</v>
      </c>
      <c r="G1021" s="398" t="str">
        <f t="shared" si="50"/>
        <v>项</v>
      </c>
    </row>
    <row r="1022" ht="36" customHeight="1" spans="1:7">
      <c r="A1022" s="402">
        <v>2150550</v>
      </c>
      <c r="B1022" s="408" t="s">
        <v>157</v>
      </c>
      <c r="C1022" s="280">
        <v>0</v>
      </c>
      <c r="D1022" s="280">
        <v>0</v>
      </c>
      <c r="E1022" s="400"/>
      <c r="F1022" s="397" t="str">
        <f t="shared" si="49"/>
        <v>否</v>
      </c>
      <c r="G1022" s="398" t="str">
        <f t="shared" si="50"/>
        <v>项</v>
      </c>
    </row>
    <row r="1023" ht="36" customHeight="1" spans="1:7">
      <c r="A1023" s="399" t="s">
        <v>1875</v>
      </c>
      <c r="B1023" s="276" t="s">
        <v>1876</v>
      </c>
      <c r="C1023" s="280"/>
      <c r="D1023" s="280"/>
      <c r="E1023" s="400"/>
      <c r="F1023" s="397" t="str">
        <f t="shared" si="49"/>
        <v>否</v>
      </c>
      <c r="G1023" s="398" t="str">
        <f t="shared" si="50"/>
        <v>项</v>
      </c>
    </row>
    <row r="1024" ht="36" customHeight="1" spans="1:7">
      <c r="A1024" s="395" t="s">
        <v>1877</v>
      </c>
      <c r="B1024" s="271" t="s">
        <v>1878</v>
      </c>
      <c r="C1024" s="272"/>
      <c r="D1024" s="272"/>
      <c r="E1024" s="400"/>
      <c r="F1024" s="397" t="str">
        <f t="shared" si="49"/>
        <v>否</v>
      </c>
      <c r="G1024" s="398" t="str">
        <f t="shared" si="50"/>
        <v>款</v>
      </c>
    </row>
    <row r="1025" ht="36" customHeight="1" spans="1:7">
      <c r="A1025" s="399" t="s">
        <v>1879</v>
      </c>
      <c r="B1025" s="276" t="s">
        <v>139</v>
      </c>
      <c r="C1025" s="280"/>
      <c r="D1025" s="280"/>
      <c r="E1025" s="400"/>
      <c r="F1025" s="397" t="str">
        <f t="shared" si="49"/>
        <v>否</v>
      </c>
      <c r="G1025" s="398" t="str">
        <f t="shared" si="50"/>
        <v>项</v>
      </c>
    </row>
    <row r="1026" ht="36" customHeight="1" spans="1:7">
      <c r="A1026" s="399" t="s">
        <v>1880</v>
      </c>
      <c r="B1026" s="276" t="s">
        <v>141</v>
      </c>
      <c r="C1026" s="280">
        <v>0</v>
      </c>
      <c r="D1026" s="280">
        <v>0</v>
      </c>
      <c r="E1026" s="400"/>
      <c r="F1026" s="397" t="str">
        <f t="shared" si="49"/>
        <v>否</v>
      </c>
      <c r="G1026" s="398" t="str">
        <f t="shared" si="50"/>
        <v>项</v>
      </c>
    </row>
    <row r="1027" ht="36" customHeight="1" spans="1:7">
      <c r="A1027" s="399" t="s">
        <v>1881</v>
      </c>
      <c r="B1027" s="276" t="s">
        <v>143</v>
      </c>
      <c r="C1027" s="280">
        <v>0</v>
      </c>
      <c r="D1027" s="280">
        <v>0</v>
      </c>
      <c r="E1027" s="400"/>
      <c r="F1027" s="397" t="str">
        <f t="shared" si="49"/>
        <v>否</v>
      </c>
      <c r="G1027" s="398" t="str">
        <f t="shared" si="50"/>
        <v>项</v>
      </c>
    </row>
    <row r="1028" ht="36" customHeight="1" spans="1:7">
      <c r="A1028" s="399" t="s">
        <v>1882</v>
      </c>
      <c r="B1028" s="276" t="s">
        <v>1883</v>
      </c>
      <c r="C1028" s="280">
        <v>0</v>
      </c>
      <c r="D1028" s="280">
        <v>0</v>
      </c>
      <c r="E1028" s="400"/>
      <c r="F1028" s="397" t="str">
        <f t="shared" si="49"/>
        <v>否</v>
      </c>
      <c r="G1028" s="398" t="str">
        <f t="shared" si="50"/>
        <v>项</v>
      </c>
    </row>
    <row r="1029" ht="36" customHeight="1" spans="1:7">
      <c r="A1029" s="399" t="s">
        <v>1884</v>
      </c>
      <c r="B1029" s="276" t="s">
        <v>1885</v>
      </c>
      <c r="C1029" s="280">
        <v>0</v>
      </c>
      <c r="D1029" s="280">
        <v>0</v>
      </c>
      <c r="E1029" s="400"/>
      <c r="F1029" s="397" t="str">
        <f t="shared" si="49"/>
        <v>否</v>
      </c>
      <c r="G1029" s="398" t="str">
        <f t="shared" si="50"/>
        <v>项</v>
      </c>
    </row>
    <row r="1030" ht="36" customHeight="1" spans="1:7">
      <c r="A1030" s="399" t="s">
        <v>1886</v>
      </c>
      <c r="B1030" s="276" t="s">
        <v>1887</v>
      </c>
      <c r="C1030" s="280"/>
      <c r="D1030" s="280"/>
      <c r="E1030" s="400"/>
      <c r="F1030" s="397" t="str">
        <f t="shared" si="49"/>
        <v>否</v>
      </c>
      <c r="G1030" s="398" t="str">
        <f t="shared" si="50"/>
        <v>项</v>
      </c>
    </row>
    <row r="1031" ht="36" customHeight="1" spans="1:7">
      <c r="A1031" s="395" t="s">
        <v>1888</v>
      </c>
      <c r="B1031" s="271" t="s">
        <v>1889</v>
      </c>
      <c r="C1031" s="272"/>
      <c r="D1031" s="272"/>
      <c r="E1031" s="400"/>
      <c r="F1031" s="397" t="str">
        <f t="shared" si="49"/>
        <v>否</v>
      </c>
      <c r="G1031" s="398" t="str">
        <f t="shared" si="50"/>
        <v>款</v>
      </c>
    </row>
    <row r="1032" ht="36" customHeight="1" spans="1:7">
      <c r="A1032" s="399" t="s">
        <v>1890</v>
      </c>
      <c r="B1032" s="276" t="s">
        <v>139</v>
      </c>
      <c r="C1032" s="280">
        <v>0</v>
      </c>
      <c r="D1032" s="280">
        <v>0</v>
      </c>
      <c r="E1032" s="400"/>
      <c r="F1032" s="397" t="str">
        <f t="shared" si="49"/>
        <v>否</v>
      </c>
      <c r="G1032" s="398" t="str">
        <f t="shared" si="50"/>
        <v>项</v>
      </c>
    </row>
    <row r="1033" ht="36" customHeight="1" spans="1:7">
      <c r="A1033" s="399" t="s">
        <v>1891</v>
      </c>
      <c r="B1033" s="276" t="s">
        <v>141</v>
      </c>
      <c r="C1033" s="280">
        <v>0</v>
      </c>
      <c r="D1033" s="280">
        <v>0</v>
      </c>
      <c r="E1033" s="400"/>
      <c r="F1033" s="397" t="str">
        <f t="shared" si="49"/>
        <v>否</v>
      </c>
      <c r="G1033" s="398" t="str">
        <f t="shared" si="50"/>
        <v>项</v>
      </c>
    </row>
    <row r="1034" ht="36" customHeight="1" spans="1:7">
      <c r="A1034" s="399" t="s">
        <v>1892</v>
      </c>
      <c r="B1034" s="276" t="s">
        <v>143</v>
      </c>
      <c r="C1034" s="280">
        <v>0</v>
      </c>
      <c r="D1034" s="280">
        <v>0</v>
      </c>
      <c r="E1034" s="400"/>
      <c r="F1034" s="397" t="str">
        <f t="shared" si="49"/>
        <v>否</v>
      </c>
      <c r="G1034" s="398" t="str">
        <f t="shared" si="50"/>
        <v>项</v>
      </c>
    </row>
    <row r="1035" ht="36" customHeight="1" spans="1:7">
      <c r="A1035" s="399" t="s">
        <v>1893</v>
      </c>
      <c r="B1035" s="276" t="s">
        <v>1894</v>
      </c>
      <c r="C1035" s="280">
        <v>0</v>
      </c>
      <c r="D1035" s="280">
        <v>0</v>
      </c>
      <c r="E1035" s="400"/>
      <c r="F1035" s="397" t="str">
        <f t="shared" si="49"/>
        <v>否</v>
      </c>
      <c r="G1035" s="398" t="str">
        <f t="shared" si="50"/>
        <v>项</v>
      </c>
    </row>
    <row r="1036" ht="36" customHeight="1" spans="1:7">
      <c r="A1036" s="399" t="s">
        <v>1895</v>
      </c>
      <c r="B1036" s="276" t="s">
        <v>1896</v>
      </c>
      <c r="C1036" s="280"/>
      <c r="D1036" s="280"/>
      <c r="E1036" s="400"/>
      <c r="F1036" s="397" t="str">
        <f t="shared" si="49"/>
        <v>否</v>
      </c>
      <c r="G1036" s="398" t="str">
        <f t="shared" si="50"/>
        <v>项</v>
      </c>
    </row>
    <row r="1037" ht="36" customHeight="1" spans="1:7">
      <c r="A1037" s="402">
        <v>2150806</v>
      </c>
      <c r="B1037" s="405" t="s">
        <v>1897</v>
      </c>
      <c r="C1037" s="280">
        <v>0</v>
      </c>
      <c r="D1037" s="280">
        <v>0</v>
      </c>
      <c r="E1037" s="400"/>
      <c r="F1037" s="397" t="str">
        <f t="shared" si="49"/>
        <v>否</v>
      </c>
      <c r="G1037" s="398" t="str">
        <f t="shared" si="50"/>
        <v>项</v>
      </c>
    </row>
    <row r="1038" ht="36" customHeight="1" spans="1:7">
      <c r="A1038" s="399" t="s">
        <v>1898</v>
      </c>
      <c r="B1038" s="276" t="s">
        <v>1899</v>
      </c>
      <c r="C1038" s="280"/>
      <c r="D1038" s="280"/>
      <c r="E1038" s="400"/>
      <c r="F1038" s="397" t="str">
        <f t="shared" si="49"/>
        <v>否</v>
      </c>
      <c r="G1038" s="398" t="str">
        <f t="shared" si="50"/>
        <v>项</v>
      </c>
    </row>
    <row r="1039" ht="36" customHeight="1" spans="1:7">
      <c r="A1039" s="395" t="s">
        <v>1900</v>
      </c>
      <c r="B1039" s="271" t="s">
        <v>1901</v>
      </c>
      <c r="C1039" s="272"/>
      <c r="D1039" s="272"/>
      <c r="E1039" s="400"/>
      <c r="F1039" s="397" t="str">
        <f t="shared" si="49"/>
        <v>否</v>
      </c>
      <c r="G1039" s="398" t="str">
        <f t="shared" si="50"/>
        <v>款</v>
      </c>
    </row>
    <row r="1040" ht="36" customHeight="1" spans="1:7">
      <c r="A1040" s="399" t="s">
        <v>1902</v>
      </c>
      <c r="B1040" s="276" t="s">
        <v>1903</v>
      </c>
      <c r="C1040" s="280">
        <v>0</v>
      </c>
      <c r="D1040" s="280">
        <v>0</v>
      </c>
      <c r="E1040" s="400"/>
      <c r="F1040" s="397" t="str">
        <f t="shared" si="49"/>
        <v>否</v>
      </c>
      <c r="G1040" s="398" t="str">
        <f t="shared" si="50"/>
        <v>项</v>
      </c>
    </row>
    <row r="1041" ht="36" customHeight="1" spans="1:7">
      <c r="A1041" s="399" t="s">
        <v>1904</v>
      </c>
      <c r="B1041" s="276" t="s">
        <v>1905</v>
      </c>
      <c r="C1041" s="280">
        <v>0</v>
      </c>
      <c r="D1041" s="280">
        <v>0</v>
      </c>
      <c r="E1041" s="400"/>
      <c r="F1041" s="397" t="str">
        <f t="shared" si="49"/>
        <v>否</v>
      </c>
      <c r="G1041" s="398" t="str">
        <f t="shared" si="50"/>
        <v>项</v>
      </c>
    </row>
    <row r="1042" ht="36" customHeight="1" spans="1:7">
      <c r="A1042" s="399" t="s">
        <v>1906</v>
      </c>
      <c r="B1042" s="276" t="s">
        <v>1907</v>
      </c>
      <c r="C1042" s="280">
        <v>0</v>
      </c>
      <c r="D1042" s="280">
        <v>0</v>
      </c>
      <c r="E1042" s="400"/>
      <c r="F1042" s="397" t="str">
        <f t="shared" ref="F1042:F1064" si="51">IF(LEN(A1042)=3,"是",IF(B1042&lt;&gt;"",IF(SUM(C1042:D1042)&lt;&gt;0,"是","否"),"是"))</f>
        <v>否</v>
      </c>
      <c r="G1042" s="398" t="str">
        <f t="shared" ref="G1042:G1064" si="52">IF(LEN(A1042)=3,"类",IF(LEN(A1042)=5,"款","项"))</f>
        <v>项</v>
      </c>
    </row>
    <row r="1043" ht="36" customHeight="1" spans="1:7">
      <c r="A1043" s="399" t="s">
        <v>1908</v>
      </c>
      <c r="B1043" s="276" t="s">
        <v>1909</v>
      </c>
      <c r="C1043" s="280">
        <v>0</v>
      </c>
      <c r="D1043" s="280">
        <v>0</v>
      </c>
      <c r="E1043" s="400"/>
      <c r="F1043" s="397" t="str">
        <f t="shared" si="51"/>
        <v>否</v>
      </c>
      <c r="G1043" s="398" t="str">
        <f t="shared" si="52"/>
        <v>项</v>
      </c>
    </row>
    <row r="1044" ht="36" customHeight="1" spans="1:7">
      <c r="A1044" s="399" t="s">
        <v>1910</v>
      </c>
      <c r="B1044" s="276" t="s">
        <v>1911</v>
      </c>
      <c r="C1044" s="280"/>
      <c r="D1044" s="280"/>
      <c r="E1044" s="400"/>
      <c r="F1044" s="397" t="str">
        <f t="shared" si="51"/>
        <v>否</v>
      </c>
      <c r="G1044" s="398" t="str">
        <f t="shared" si="52"/>
        <v>项</v>
      </c>
    </row>
    <row r="1045" ht="36" customHeight="1" spans="1:7">
      <c r="A1045" s="395" t="s">
        <v>98</v>
      </c>
      <c r="B1045" s="271" t="s">
        <v>99</v>
      </c>
      <c r="C1045" s="272">
        <v>793</v>
      </c>
      <c r="D1045" s="272">
        <v>944</v>
      </c>
      <c r="E1045" s="396">
        <f>(D1045-C1045)/C1045</f>
        <v>0.19</v>
      </c>
      <c r="F1045" s="397" t="str">
        <f t="shared" si="51"/>
        <v>是</v>
      </c>
      <c r="G1045" s="398" t="str">
        <f t="shared" si="52"/>
        <v>类</v>
      </c>
    </row>
    <row r="1046" ht="36" customHeight="1" spans="1:7">
      <c r="A1046" s="395" t="s">
        <v>1912</v>
      </c>
      <c r="B1046" s="271" t="s">
        <v>1913</v>
      </c>
      <c r="C1046" s="272">
        <v>788</v>
      </c>
      <c r="D1046" s="272">
        <v>894</v>
      </c>
      <c r="E1046" s="396">
        <f>(D1046-C1046)/C1046</f>
        <v>0.135</v>
      </c>
      <c r="F1046" s="397" t="str">
        <f t="shared" si="51"/>
        <v>是</v>
      </c>
      <c r="G1046" s="398" t="str">
        <f t="shared" si="52"/>
        <v>款</v>
      </c>
    </row>
    <row r="1047" ht="36" customHeight="1" spans="1:7">
      <c r="A1047" s="399" t="s">
        <v>1914</v>
      </c>
      <c r="B1047" s="276" t="s">
        <v>139</v>
      </c>
      <c r="C1047" s="280">
        <v>169</v>
      </c>
      <c r="D1047" s="280">
        <v>171</v>
      </c>
      <c r="E1047" s="400">
        <f>(D1047-C1047)/C1047</f>
        <v>0.012</v>
      </c>
      <c r="F1047" s="397" t="str">
        <f t="shared" si="51"/>
        <v>是</v>
      </c>
      <c r="G1047" s="398" t="str">
        <f t="shared" si="52"/>
        <v>项</v>
      </c>
    </row>
    <row r="1048" ht="36" customHeight="1" spans="1:7">
      <c r="A1048" s="399" t="s">
        <v>1915</v>
      </c>
      <c r="B1048" s="276" t="s">
        <v>141</v>
      </c>
      <c r="C1048" s="280"/>
      <c r="D1048" s="280">
        <v>0</v>
      </c>
      <c r="E1048" s="400"/>
      <c r="F1048" s="397" t="str">
        <f t="shared" si="51"/>
        <v>否</v>
      </c>
      <c r="G1048" s="398" t="str">
        <f t="shared" si="52"/>
        <v>项</v>
      </c>
    </row>
    <row r="1049" ht="36" customHeight="1" spans="1:7">
      <c r="A1049" s="399" t="s">
        <v>1916</v>
      </c>
      <c r="B1049" s="276" t="s">
        <v>143</v>
      </c>
      <c r="C1049" s="280"/>
      <c r="D1049" s="280">
        <v>0</v>
      </c>
      <c r="E1049" s="400"/>
      <c r="F1049" s="397" t="str">
        <f t="shared" si="51"/>
        <v>否</v>
      </c>
      <c r="G1049" s="398" t="str">
        <f t="shared" si="52"/>
        <v>项</v>
      </c>
    </row>
    <row r="1050" ht="36" customHeight="1" spans="1:7">
      <c r="A1050" s="399" t="s">
        <v>1917</v>
      </c>
      <c r="B1050" s="276" t="s">
        <v>1918</v>
      </c>
      <c r="C1050" s="280"/>
      <c r="D1050" s="280">
        <v>0</v>
      </c>
      <c r="E1050" s="400"/>
      <c r="F1050" s="397" t="str">
        <f t="shared" si="51"/>
        <v>否</v>
      </c>
      <c r="G1050" s="398" t="str">
        <f t="shared" si="52"/>
        <v>项</v>
      </c>
    </row>
    <row r="1051" ht="36" customHeight="1" spans="1:7">
      <c r="A1051" s="399" t="s">
        <v>1919</v>
      </c>
      <c r="B1051" s="276" t="s">
        <v>1920</v>
      </c>
      <c r="C1051" s="280"/>
      <c r="D1051" s="280">
        <v>0</v>
      </c>
      <c r="E1051" s="400"/>
      <c r="F1051" s="397" t="str">
        <f t="shared" si="51"/>
        <v>否</v>
      </c>
      <c r="G1051" s="398" t="str">
        <f t="shared" si="52"/>
        <v>项</v>
      </c>
    </row>
    <row r="1052" ht="36" customHeight="1" spans="1:7">
      <c r="A1052" s="399" t="s">
        <v>1921</v>
      </c>
      <c r="B1052" s="276" t="s">
        <v>1922</v>
      </c>
      <c r="C1052" s="280"/>
      <c r="D1052" s="280">
        <v>0</v>
      </c>
      <c r="E1052" s="400"/>
      <c r="F1052" s="397" t="str">
        <f t="shared" si="51"/>
        <v>否</v>
      </c>
      <c r="G1052" s="398" t="str">
        <f t="shared" si="52"/>
        <v>项</v>
      </c>
    </row>
    <row r="1053" ht="36" customHeight="1" spans="1:7">
      <c r="A1053" s="399" t="s">
        <v>1923</v>
      </c>
      <c r="B1053" s="276" t="s">
        <v>1924</v>
      </c>
      <c r="C1053" s="280"/>
      <c r="D1053" s="280">
        <v>0</v>
      </c>
      <c r="E1053" s="400"/>
      <c r="F1053" s="397" t="str">
        <f t="shared" si="51"/>
        <v>否</v>
      </c>
      <c r="G1053" s="398" t="str">
        <f t="shared" si="52"/>
        <v>项</v>
      </c>
    </row>
    <row r="1054" ht="36" customHeight="1" spans="1:7">
      <c r="A1054" s="399" t="s">
        <v>1925</v>
      </c>
      <c r="B1054" s="276" t="s">
        <v>157</v>
      </c>
      <c r="C1054" s="280"/>
      <c r="D1054" s="280">
        <v>0</v>
      </c>
      <c r="E1054" s="400"/>
      <c r="F1054" s="397" t="str">
        <f t="shared" si="51"/>
        <v>否</v>
      </c>
      <c r="G1054" s="398" t="str">
        <f t="shared" si="52"/>
        <v>项</v>
      </c>
    </row>
    <row r="1055" ht="36" customHeight="1" spans="1:7">
      <c r="A1055" s="399" t="s">
        <v>1926</v>
      </c>
      <c r="B1055" s="276" t="s">
        <v>1927</v>
      </c>
      <c r="C1055" s="280">
        <v>619</v>
      </c>
      <c r="D1055" s="280">
        <v>723</v>
      </c>
      <c r="E1055" s="400">
        <f>(D1055-C1055)/C1055</f>
        <v>0.168</v>
      </c>
      <c r="F1055" s="397" t="str">
        <f t="shared" si="51"/>
        <v>是</v>
      </c>
      <c r="G1055" s="398" t="str">
        <f t="shared" si="52"/>
        <v>项</v>
      </c>
    </row>
    <row r="1056" ht="36" customHeight="1" spans="1:7">
      <c r="A1056" s="395" t="s">
        <v>1928</v>
      </c>
      <c r="B1056" s="271" t="s">
        <v>1929</v>
      </c>
      <c r="C1056" s="272">
        <v>5</v>
      </c>
      <c r="D1056" s="272"/>
      <c r="E1056" s="396">
        <f>(D1056-C1056)/C1056</f>
        <v>-1</v>
      </c>
      <c r="F1056" s="397" t="str">
        <f t="shared" si="51"/>
        <v>是</v>
      </c>
      <c r="G1056" s="398" t="str">
        <f t="shared" si="52"/>
        <v>款</v>
      </c>
    </row>
    <row r="1057" ht="36" customHeight="1" spans="1:7">
      <c r="A1057" s="399" t="s">
        <v>1930</v>
      </c>
      <c r="B1057" s="276" t="s">
        <v>139</v>
      </c>
      <c r="C1057" s="280"/>
      <c r="D1057" s="280">
        <v>0</v>
      </c>
      <c r="E1057" s="400"/>
      <c r="F1057" s="397" t="str">
        <f t="shared" si="51"/>
        <v>否</v>
      </c>
      <c r="G1057" s="398" t="str">
        <f t="shared" si="52"/>
        <v>项</v>
      </c>
    </row>
    <row r="1058" ht="36" customHeight="1" spans="1:7">
      <c r="A1058" s="399" t="s">
        <v>1931</v>
      </c>
      <c r="B1058" s="276" t="s">
        <v>141</v>
      </c>
      <c r="C1058" s="280"/>
      <c r="D1058" s="280">
        <v>0</v>
      </c>
      <c r="E1058" s="400"/>
      <c r="F1058" s="397" t="str">
        <f t="shared" si="51"/>
        <v>否</v>
      </c>
      <c r="G1058" s="398" t="str">
        <f t="shared" si="52"/>
        <v>项</v>
      </c>
    </row>
    <row r="1059" ht="36" customHeight="1" spans="1:7">
      <c r="A1059" s="399" t="s">
        <v>1932</v>
      </c>
      <c r="B1059" s="276" t="s">
        <v>143</v>
      </c>
      <c r="C1059" s="280"/>
      <c r="D1059" s="280">
        <v>0</v>
      </c>
      <c r="E1059" s="400"/>
      <c r="F1059" s="397" t="str">
        <f t="shared" si="51"/>
        <v>否</v>
      </c>
      <c r="G1059" s="398" t="str">
        <f t="shared" si="52"/>
        <v>项</v>
      </c>
    </row>
    <row r="1060" ht="36" customHeight="1" spans="1:7">
      <c r="A1060" s="399" t="s">
        <v>1933</v>
      </c>
      <c r="B1060" s="276" t="s">
        <v>1934</v>
      </c>
      <c r="C1060" s="280"/>
      <c r="D1060" s="280">
        <v>0</v>
      </c>
      <c r="E1060" s="400"/>
      <c r="F1060" s="397" t="str">
        <f t="shared" si="51"/>
        <v>否</v>
      </c>
      <c r="G1060" s="398" t="str">
        <f t="shared" si="52"/>
        <v>项</v>
      </c>
    </row>
    <row r="1061" ht="36" customHeight="1" spans="1:7">
      <c r="A1061" s="399" t="s">
        <v>1935</v>
      </c>
      <c r="B1061" s="276" t="s">
        <v>1936</v>
      </c>
      <c r="C1061" s="280">
        <v>5</v>
      </c>
      <c r="D1061" s="280"/>
      <c r="E1061" s="400">
        <f>(D1061-C1061)/C1061</f>
        <v>-1</v>
      </c>
      <c r="F1061" s="397" t="str">
        <f t="shared" si="51"/>
        <v>是</v>
      </c>
      <c r="G1061" s="398" t="str">
        <f t="shared" si="52"/>
        <v>项</v>
      </c>
    </row>
    <row r="1062" ht="36" customHeight="1" spans="1:7">
      <c r="A1062" s="395" t="s">
        <v>1937</v>
      </c>
      <c r="B1062" s="271" t="s">
        <v>1938</v>
      </c>
      <c r="C1062" s="272"/>
      <c r="D1062" s="272">
        <v>50</v>
      </c>
      <c r="E1062" s="400"/>
      <c r="F1062" s="397" t="str">
        <f t="shared" si="51"/>
        <v>是</v>
      </c>
      <c r="G1062" s="398" t="str">
        <f t="shared" si="52"/>
        <v>款</v>
      </c>
    </row>
    <row r="1063" ht="36" customHeight="1" spans="1:7">
      <c r="A1063" s="399" t="s">
        <v>1939</v>
      </c>
      <c r="B1063" s="276" t="s">
        <v>1940</v>
      </c>
      <c r="C1063" s="280">
        <v>0</v>
      </c>
      <c r="D1063" s="280">
        <v>0</v>
      </c>
      <c r="E1063" s="400"/>
      <c r="F1063" s="397" t="str">
        <f t="shared" si="51"/>
        <v>否</v>
      </c>
      <c r="G1063" s="398" t="str">
        <f t="shared" si="52"/>
        <v>项</v>
      </c>
    </row>
    <row r="1064" ht="36" customHeight="1" spans="1:7">
      <c r="A1064" s="399" t="s">
        <v>1941</v>
      </c>
      <c r="B1064" s="276" t="s">
        <v>1942</v>
      </c>
      <c r="C1064" s="280"/>
      <c r="D1064" s="280">
        <v>50</v>
      </c>
      <c r="E1064" s="400"/>
      <c r="F1064" s="397" t="str">
        <f t="shared" si="51"/>
        <v>是</v>
      </c>
      <c r="G1064" s="398" t="str">
        <f t="shared" si="52"/>
        <v>项</v>
      </c>
    </row>
    <row r="1065" ht="36" customHeight="1" spans="1:7">
      <c r="A1065" s="395" t="s">
        <v>100</v>
      </c>
      <c r="B1065" s="271" t="s">
        <v>101</v>
      </c>
      <c r="C1065" s="272">
        <v>18</v>
      </c>
      <c r="D1065" s="272"/>
      <c r="E1065" s="396">
        <f>(D1065-C1065)/C1065</f>
        <v>-1</v>
      </c>
      <c r="F1065" s="397" t="str">
        <f t="shared" ref="F1065:F1102" si="53">IF(LEN(A1065)=3,"是",IF(B1065&lt;&gt;"",IF(SUM(C1065:D1065)&lt;&gt;0,"是","否"),"是"))</f>
        <v>是</v>
      </c>
      <c r="G1065" s="398" t="str">
        <f t="shared" ref="G1065:G1102" si="54">IF(LEN(A1065)=3,"类",IF(LEN(A1065)=5,"款","项"))</f>
        <v>类</v>
      </c>
    </row>
    <row r="1066" ht="36" customHeight="1" spans="1:7">
      <c r="A1066" s="395" t="s">
        <v>1943</v>
      </c>
      <c r="B1066" s="271" t="s">
        <v>1944</v>
      </c>
      <c r="C1066" s="272">
        <f>SUM(C1067:C1072)</f>
        <v>0</v>
      </c>
      <c r="D1066" s="272">
        <f>SUM(D1067:D1072)</f>
        <v>0</v>
      </c>
      <c r="E1066" s="400"/>
      <c r="F1066" s="397" t="str">
        <f t="shared" si="53"/>
        <v>否</v>
      </c>
      <c r="G1066" s="398" t="str">
        <f t="shared" si="54"/>
        <v>款</v>
      </c>
    </row>
    <row r="1067" ht="36" customHeight="1" spans="1:7">
      <c r="A1067" s="399" t="s">
        <v>1945</v>
      </c>
      <c r="B1067" s="276" t="s">
        <v>139</v>
      </c>
      <c r="C1067" s="280">
        <v>0</v>
      </c>
      <c r="D1067" s="280">
        <v>0</v>
      </c>
      <c r="E1067" s="400"/>
      <c r="F1067" s="397" t="str">
        <f t="shared" si="53"/>
        <v>否</v>
      </c>
      <c r="G1067" s="398" t="str">
        <f t="shared" si="54"/>
        <v>项</v>
      </c>
    </row>
    <row r="1068" ht="36" customHeight="1" spans="1:7">
      <c r="A1068" s="399" t="s">
        <v>1946</v>
      </c>
      <c r="B1068" s="276" t="s">
        <v>141</v>
      </c>
      <c r="C1068" s="280">
        <v>0</v>
      </c>
      <c r="D1068" s="280">
        <v>0</v>
      </c>
      <c r="E1068" s="400"/>
      <c r="F1068" s="397" t="str">
        <f t="shared" si="53"/>
        <v>否</v>
      </c>
      <c r="G1068" s="398" t="str">
        <f t="shared" si="54"/>
        <v>项</v>
      </c>
    </row>
    <row r="1069" ht="36" customHeight="1" spans="1:7">
      <c r="A1069" s="399" t="s">
        <v>1947</v>
      </c>
      <c r="B1069" s="276" t="s">
        <v>143</v>
      </c>
      <c r="C1069" s="280">
        <v>0</v>
      </c>
      <c r="D1069" s="280">
        <v>0</v>
      </c>
      <c r="E1069" s="400"/>
      <c r="F1069" s="397" t="str">
        <f t="shared" si="53"/>
        <v>否</v>
      </c>
      <c r="G1069" s="398" t="str">
        <f t="shared" si="54"/>
        <v>项</v>
      </c>
    </row>
    <row r="1070" ht="36" customHeight="1" spans="1:7">
      <c r="A1070" s="399" t="s">
        <v>1948</v>
      </c>
      <c r="B1070" s="276" t="s">
        <v>1949</v>
      </c>
      <c r="C1070" s="280">
        <v>0</v>
      </c>
      <c r="D1070" s="280">
        <v>0</v>
      </c>
      <c r="E1070" s="400"/>
      <c r="F1070" s="397" t="str">
        <f t="shared" si="53"/>
        <v>否</v>
      </c>
      <c r="G1070" s="398" t="str">
        <f t="shared" si="54"/>
        <v>项</v>
      </c>
    </row>
    <row r="1071" ht="36" customHeight="1" spans="1:7">
      <c r="A1071" s="399" t="s">
        <v>1950</v>
      </c>
      <c r="B1071" s="276" t="s">
        <v>157</v>
      </c>
      <c r="C1071" s="280">
        <v>0</v>
      </c>
      <c r="D1071" s="280">
        <v>0</v>
      </c>
      <c r="E1071" s="400"/>
      <c r="F1071" s="397" t="str">
        <f t="shared" si="53"/>
        <v>否</v>
      </c>
      <c r="G1071" s="398" t="str">
        <f t="shared" si="54"/>
        <v>项</v>
      </c>
    </row>
    <row r="1072" ht="36" customHeight="1" spans="1:7">
      <c r="A1072" s="399" t="s">
        <v>1951</v>
      </c>
      <c r="B1072" s="276" t="s">
        <v>1952</v>
      </c>
      <c r="C1072" s="280">
        <v>0</v>
      </c>
      <c r="D1072" s="280">
        <v>0</v>
      </c>
      <c r="E1072" s="400"/>
      <c r="F1072" s="397" t="str">
        <f t="shared" si="53"/>
        <v>否</v>
      </c>
      <c r="G1072" s="398" t="str">
        <f t="shared" si="54"/>
        <v>项</v>
      </c>
    </row>
    <row r="1073" ht="36" customHeight="1" spans="1:7">
      <c r="A1073" s="271">
        <v>21702</v>
      </c>
      <c r="B1073" s="409" t="s">
        <v>1953</v>
      </c>
      <c r="C1073" s="272"/>
      <c r="D1073" s="272"/>
      <c r="E1073" s="400"/>
      <c r="F1073" s="397" t="str">
        <f t="shared" si="53"/>
        <v>否</v>
      </c>
      <c r="G1073" s="398" t="str">
        <f t="shared" si="54"/>
        <v>款</v>
      </c>
    </row>
    <row r="1074" ht="36" customHeight="1" spans="1:7">
      <c r="A1074" s="410">
        <v>2170201</v>
      </c>
      <c r="B1074" s="406" t="s">
        <v>1954</v>
      </c>
      <c r="C1074" s="280">
        <v>0</v>
      </c>
      <c r="D1074" s="280">
        <v>0</v>
      </c>
      <c r="E1074" s="400"/>
      <c r="F1074" s="397" t="str">
        <f t="shared" si="53"/>
        <v>否</v>
      </c>
      <c r="G1074" s="398" t="str">
        <f t="shared" si="54"/>
        <v>项</v>
      </c>
    </row>
    <row r="1075" ht="36" customHeight="1" spans="1:7">
      <c r="A1075" s="410">
        <v>2170202</v>
      </c>
      <c r="B1075" s="406" t="s">
        <v>1955</v>
      </c>
      <c r="C1075" s="280">
        <v>0</v>
      </c>
      <c r="D1075" s="280">
        <v>0</v>
      </c>
      <c r="E1075" s="400"/>
      <c r="F1075" s="397" t="str">
        <f t="shared" si="53"/>
        <v>否</v>
      </c>
      <c r="G1075" s="398" t="str">
        <f t="shared" si="54"/>
        <v>项</v>
      </c>
    </row>
    <row r="1076" ht="36" customHeight="1" spans="1:7">
      <c r="A1076" s="410">
        <v>2170203</v>
      </c>
      <c r="B1076" s="406" t="s">
        <v>1956</v>
      </c>
      <c r="C1076" s="280">
        <v>0</v>
      </c>
      <c r="D1076" s="280">
        <v>0</v>
      </c>
      <c r="E1076" s="400"/>
      <c r="F1076" s="397" t="str">
        <f t="shared" si="53"/>
        <v>否</v>
      </c>
      <c r="G1076" s="398" t="str">
        <f t="shared" si="54"/>
        <v>项</v>
      </c>
    </row>
    <row r="1077" ht="36" customHeight="1" spans="1:7">
      <c r="A1077" s="410">
        <v>2170204</v>
      </c>
      <c r="B1077" s="406" t="s">
        <v>1957</v>
      </c>
      <c r="C1077" s="280">
        <v>0</v>
      </c>
      <c r="D1077" s="280">
        <v>0</v>
      </c>
      <c r="E1077" s="400"/>
      <c r="F1077" s="397" t="str">
        <f t="shared" si="53"/>
        <v>否</v>
      </c>
      <c r="G1077" s="398" t="str">
        <f t="shared" si="54"/>
        <v>项</v>
      </c>
    </row>
    <row r="1078" ht="36" customHeight="1" spans="1:7">
      <c r="A1078" s="410">
        <v>2170205</v>
      </c>
      <c r="B1078" s="406" t="s">
        <v>1958</v>
      </c>
      <c r="C1078" s="280">
        <v>0</v>
      </c>
      <c r="D1078" s="280">
        <v>0</v>
      </c>
      <c r="E1078" s="400"/>
      <c r="F1078" s="397" t="str">
        <f t="shared" si="53"/>
        <v>否</v>
      </c>
      <c r="G1078" s="398" t="str">
        <f t="shared" si="54"/>
        <v>项</v>
      </c>
    </row>
    <row r="1079" ht="36" customHeight="1" spans="1:7">
      <c r="A1079" s="410">
        <v>2170206</v>
      </c>
      <c r="B1079" s="406" t="s">
        <v>1959</v>
      </c>
      <c r="C1079" s="280">
        <v>0</v>
      </c>
      <c r="D1079" s="280">
        <v>0</v>
      </c>
      <c r="E1079" s="400"/>
      <c r="F1079" s="397" t="str">
        <f t="shared" si="53"/>
        <v>否</v>
      </c>
      <c r="G1079" s="398" t="str">
        <f t="shared" si="54"/>
        <v>项</v>
      </c>
    </row>
    <row r="1080" ht="36" customHeight="1" spans="1:7">
      <c r="A1080" s="410">
        <v>2170207</v>
      </c>
      <c r="B1080" s="406" t="s">
        <v>1960</v>
      </c>
      <c r="C1080" s="280">
        <v>0</v>
      </c>
      <c r="D1080" s="280">
        <v>0</v>
      </c>
      <c r="E1080" s="400"/>
      <c r="F1080" s="397" t="str">
        <f t="shared" si="53"/>
        <v>否</v>
      </c>
      <c r="G1080" s="398" t="str">
        <f t="shared" si="54"/>
        <v>项</v>
      </c>
    </row>
    <row r="1081" ht="36" customHeight="1" spans="1:7">
      <c r="A1081" s="410">
        <v>2170208</v>
      </c>
      <c r="B1081" s="406" t="s">
        <v>1961</v>
      </c>
      <c r="C1081" s="280">
        <v>0</v>
      </c>
      <c r="D1081" s="280">
        <v>0</v>
      </c>
      <c r="E1081" s="400"/>
      <c r="F1081" s="397" t="str">
        <f t="shared" si="53"/>
        <v>否</v>
      </c>
      <c r="G1081" s="398" t="str">
        <f t="shared" si="54"/>
        <v>项</v>
      </c>
    </row>
    <row r="1082" ht="36" customHeight="1" spans="1:7">
      <c r="A1082" s="410">
        <v>2170299</v>
      </c>
      <c r="B1082" s="406" t="s">
        <v>1962</v>
      </c>
      <c r="C1082" s="280"/>
      <c r="D1082" s="280"/>
      <c r="E1082" s="400"/>
      <c r="F1082" s="397" t="str">
        <f t="shared" si="53"/>
        <v>否</v>
      </c>
      <c r="G1082" s="398" t="str">
        <f t="shared" si="54"/>
        <v>项</v>
      </c>
    </row>
    <row r="1083" ht="36" customHeight="1" spans="1:7">
      <c r="A1083" s="395" t="s">
        <v>1963</v>
      </c>
      <c r="B1083" s="271" t="s">
        <v>1964</v>
      </c>
      <c r="C1083" s="272"/>
      <c r="D1083" s="272"/>
      <c r="E1083" s="400"/>
      <c r="F1083" s="397" t="str">
        <f t="shared" si="53"/>
        <v>否</v>
      </c>
      <c r="G1083" s="398" t="str">
        <f t="shared" si="54"/>
        <v>款</v>
      </c>
    </row>
    <row r="1084" ht="36" customHeight="1" spans="1:7">
      <c r="A1084" s="399" t="s">
        <v>1965</v>
      </c>
      <c r="B1084" s="276" t="s">
        <v>1966</v>
      </c>
      <c r="C1084" s="280">
        <v>0</v>
      </c>
      <c r="D1084" s="280">
        <v>0</v>
      </c>
      <c r="E1084" s="400"/>
      <c r="F1084" s="397" t="str">
        <f t="shared" si="53"/>
        <v>否</v>
      </c>
      <c r="G1084" s="398" t="str">
        <f t="shared" si="54"/>
        <v>项</v>
      </c>
    </row>
    <row r="1085" ht="36" customHeight="1" spans="1:7">
      <c r="A1085" s="399" t="s">
        <v>1967</v>
      </c>
      <c r="B1085" s="276" t="s">
        <v>1968</v>
      </c>
      <c r="C1085" s="280">
        <v>0</v>
      </c>
      <c r="D1085" s="280">
        <v>0</v>
      </c>
      <c r="E1085" s="400"/>
      <c r="F1085" s="397" t="str">
        <f t="shared" si="53"/>
        <v>否</v>
      </c>
      <c r="G1085" s="398" t="str">
        <f t="shared" si="54"/>
        <v>项</v>
      </c>
    </row>
    <row r="1086" ht="36" customHeight="1" spans="1:7">
      <c r="A1086" s="399" t="s">
        <v>1969</v>
      </c>
      <c r="B1086" s="276" t="s">
        <v>1970</v>
      </c>
      <c r="C1086" s="280"/>
      <c r="D1086" s="280"/>
      <c r="E1086" s="400"/>
      <c r="F1086" s="397" t="str">
        <f t="shared" si="53"/>
        <v>否</v>
      </c>
      <c r="G1086" s="398" t="str">
        <f t="shared" si="54"/>
        <v>项</v>
      </c>
    </row>
    <row r="1087" ht="36" customHeight="1" spans="1:7">
      <c r="A1087" s="399" t="s">
        <v>1971</v>
      </c>
      <c r="B1087" s="276" t="s">
        <v>1972</v>
      </c>
      <c r="C1087" s="280">
        <v>0</v>
      </c>
      <c r="D1087" s="280">
        <v>0</v>
      </c>
      <c r="E1087" s="400"/>
      <c r="F1087" s="397" t="str">
        <f t="shared" si="53"/>
        <v>否</v>
      </c>
      <c r="G1087" s="398" t="str">
        <f t="shared" si="54"/>
        <v>项</v>
      </c>
    </row>
    <row r="1088" ht="36" customHeight="1" spans="1:7">
      <c r="A1088" s="399" t="s">
        <v>1973</v>
      </c>
      <c r="B1088" s="276" t="s">
        <v>1974</v>
      </c>
      <c r="C1088" s="280"/>
      <c r="D1088" s="280"/>
      <c r="E1088" s="400"/>
      <c r="F1088" s="397" t="str">
        <f t="shared" si="53"/>
        <v>否</v>
      </c>
      <c r="G1088" s="398" t="str">
        <f t="shared" si="54"/>
        <v>项</v>
      </c>
    </row>
    <row r="1089" ht="36" customHeight="1" spans="1:7">
      <c r="A1089" s="395" t="s">
        <v>1975</v>
      </c>
      <c r="B1089" s="271" t="s">
        <v>1976</v>
      </c>
      <c r="C1089" s="272">
        <v>18</v>
      </c>
      <c r="D1089" s="272"/>
      <c r="E1089" s="396">
        <f>(D1089-C1089)/C1089</f>
        <v>-1</v>
      </c>
      <c r="F1089" s="397" t="str">
        <f t="shared" si="53"/>
        <v>是</v>
      </c>
      <c r="G1089" s="398" t="str">
        <f t="shared" si="54"/>
        <v>款</v>
      </c>
    </row>
    <row r="1090" ht="36" customHeight="1" spans="1:7">
      <c r="A1090" s="276">
        <v>2179902</v>
      </c>
      <c r="B1090" s="276" t="s">
        <v>1977</v>
      </c>
      <c r="C1090" s="280">
        <v>18</v>
      </c>
      <c r="D1090" s="280">
        <v>0</v>
      </c>
      <c r="E1090" s="400">
        <f>(D1090-C1090)/C1090</f>
        <v>-1</v>
      </c>
      <c r="F1090" s="397" t="str">
        <f t="shared" si="53"/>
        <v>是</v>
      </c>
      <c r="G1090" s="398" t="str">
        <f t="shared" si="54"/>
        <v>项</v>
      </c>
    </row>
    <row r="1091" ht="36" customHeight="1" spans="1:7">
      <c r="A1091" s="276">
        <v>2179999</v>
      </c>
      <c r="B1091" s="276" t="s">
        <v>1974</v>
      </c>
      <c r="C1091" s="280"/>
      <c r="D1091" s="280"/>
      <c r="E1091" s="400"/>
      <c r="F1091" s="397" t="str">
        <f t="shared" si="53"/>
        <v>否</v>
      </c>
      <c r="G1091" s="398" t="str">
        <f t="shared" si="54"/>
        <v>项</v>
      </c>
    </row>
    <row r="1092" ht="36" customHeight="1" spans="1:7">
      <c r="A1092" s="395" t="s">
        <v>102</v>
      </c>
      <c r="B1092" s="271" t="s">
        <v>103</v>
      </c>
      <c r="C1092" s="272"/>
      <c r="D1092" s="272"/>
      <c r="E1092" s="400"/>
      <c r="F1092" s="397" t="str">
        <f t="shared" si="53"/>
        <v>是</v>
      </c>
      <c r="G1092" s="398" t="str">
        <f t="shared" si="54"/>
        <v>类</v>
      </c>
    </row>
    <row r="1093" ht="36" customHeight="1" spans="1:7">
      <c r="A1093" s="395" t="s">
        <v>1978</v>
      </c>
      <c r="B1093" s="271" t="s">
        <v>1979</v>
      </c>
      <c r="C1093" s="272">
        <v>0</v>
      </c>
      <c r="D1093" s="272">
        <v>0</v>
      </c>
      <c r="E1093" s="400"/>
      <c r="F1093" s="397" t="str">
        <f t="shared" si="53"/>
        <v>否</v>
      </c>
      <c r="G1093" s="398" t="str">
        <f t="shared" si="54"/>
        <v>款</v>
      </c>
    </row>
    <row r="1094" ht="36" customHeight="1" spans="1:7">
      <c r="A1094" s="395" t="s">
        <v>1980</v>
      </c>
      <c r="B1094" s="271" t="s">
        <v>1981</v>
      </c>
      <c r="C1094" s="272">
        <v>0</v>
      </c>
      <c r="D1094" s="272">
        <v>0</v>
      </c>
      <c r="E1094" s="400"/>
      <c r="F1094" s="397" t="str">
        <f t="shared" si="53"/>
        <v>否</v>
      </c>
      <c r="G1094" s="398" t="str">
        <f t="shared" si="54"/>
        <v>款</v>
      </c>
    </row>
    <row r="1095" ht="36" customHeight="1" spans="1:7">
      <c r="A1095" s="395" t="s">
        <v>1982</v>
      </c>
      <c r="B1095" s="271" t="s">
        <v>1983</v>
      </c>
      <c r="C1095" s="272">
        <v>0</v>
      </c>
      <c r="D1095" s="272">
        <v>0</v>
      </c>
      <c r="E1095" s="400"/>
      <c r="F1095" s="397" t="str">
        <f t="shared" si="53"/>
        <v>否</v>
      </c>
      <c r="G1095" s="398" t="str">
        <f t="shared" si="54"/>
        <v>款</v>
      </c>
    </row>
    <row r="1096" ht="36" customHeight="1" spans="1:7">
      <c r="A1096" s="395" t="s">
        <v>1984</v>
      </c>
      <c r="B1096" s="271" t="s">
        <v>1985</v>
      </c>
      <c r="C1096" s="272">
        <v>0</v>
      </c>
      <c r="D1096" s="272">
        <v>0</v>
      </c>
      <c r="E1096" s="400"/>
      <c r="F1096" s="397" t="str">
        <f t="shared" si="53"/>
        <v>否</v>
      </c>
      <c r="G1096" s="398" t="str">
        <f t="shared" si="54"/>
        <v>款</v>
      </c>
    </row>
    <row r="1097" ht="36" customHeight="1" spans="1:7">
      <c r="A1097" s="395" t="s">
        <v>1986</v>
      </c>
      <c r="B1097" s="271" t="s">
        <v>1987</v>
      </c>
      <c r="C1097" s="272">
        <v>0</v>
      </c>
      <c r="D1097" s="272">
        <v>0</v>
      </c>
      <c r="E1097" s="400"/>
      <c r="F1097" s="397" t="str">
        <f t="shared" si="53"/>
        <v>否</v>
      </c>
      <c r="G1097" s="398" t="str">
        <f t="shared" si="54"/>
        <v>款</v>
      </c>
    </row>
    <row r="1098" ht="36" customHeight="1" spans="1:7">
      <c r="A1098" s="395" t="s">
        <v>1988</v>
      </c>
      <c r="B1098" s="271" t="s">
        <v>1503</v>
      </c>
      <c r="C1098" s="272">
        <v>0</v>
      </c>
      <c r="D1098" s="272">
        <v>0</v>
      </c>
      <c r="E1098" s="400"/>
      <c r="F1098" s="397" t="str">
        <f t="shared" si="53"/>
        <v>否</v>
      </c>
      <c r="G1098" s="398" t="str">
        <f t="shared" si="54"/>
        <v>款</v>
      </c>
    </row>
    <row r="1099" ht="36" customHeight="1" spans="1:7">
      <c r="A1099" s="395" t="s">
        <v>1989</v>
      </c>
      <c r="B1099" s="271" t="s">
        <v>1990</v>
      </c>
      <c r="C1099" s="272">
        <v>0</v>
      </c>
      <c r="D1099" s="272">
        <v>0</v>
      </c>
      <c r="E1099" s="400"/>
      <c r="F1099" s="397" t="str">
        <f t="shared" si="53"/>
        <v>否</v>
      </c>
      <c r="G1099" s="398" t="str">
        <f t="shared" si="54"/>
        <v>款</v>
      </c>
    </row>
    <row r="1100" ht="36" customHeight="1" spans="1:7">
      <c r="A1100" s="395" t="s">
        <v>1991</v>
      </c>
      <c r="B1100" s="271" t="s">
        <v>1992</v>
      </c>
      <c r="C1100" s="272">
        <v>0</v>
      </c>
      <c r="D1100" s="272">
        <v>0</v>
      </c>
      <c r="E1100" s="400"/>
      <c r="F1100" s="397" t="str">
        <f t="shared" si="53"/>
        <v>否</v>
      </c>
      <c r="G1100" s="398" t="str">
        <f t="shared" si="54"/>
        <v>款</v>
      </c>
    </row>
    <row r="1101" ht="36" customHeight="1" spans="1:7">
      <c r="A1101" s="395" t="s">
        <v>1993</v>
      </c>
      <c r="B1101" s="271" t="s">
        <v>1994</v>
      </c>
      <c r="C1101" s="272">
        <v>0</v>
      </c>
      <c r="D1101" s="272">
        <v>0</v>
      </c>
      <c r="E1101" s="400"/>
      <c r="F1101" s="397" t="str">
        <f t="shared" si="53"/>
        <v>否</v>
      </c>
      <c r="G1101" s="398" t="str">
        <f t="shared" si="54"/>
        <v>款</v>
      </c>
    </row>
    <row r="1102" ht="36" customHeight="1" spans="1:7">
      <c r="A1102" s="395" t="s">
        <v>104</v>
      </c>
      <c r="B1102" s="271" t="s">
        <v>105</v>
      </c>
      <c r="C1102" s="272">
        <v>1194</v>
      </c>
      <c r="D1102" s="272">
        <v>1204</v>
      </c>
      <c r="E1102" s="396">
        <f>(D1102-C1102)/C1102</f>
        <v>0.008</v>
      </c>
      <c r="F1102" s="397" t="str">
        <f t="shared" si="53"/>
        <v>是</v>
      </c>
      <c r="G1102" s="398" t="str">
        <f t="shared" si="54"/>
        <v>类</v>
      </c>
    </row>
    <row r="1103" ht="36" customHeight="1" spans="1:7">
      <c r="A1103" s="395" t="s">
        <v>1995</v>
      </c>
      <c r="B1103" s="271" t="s">
        <v>1996</v>
      </c>
      <c r="C1103" s="272">
        <v>1071</v>
      </c>
      <c r="D1103" s="272">
        <v>1089</v>
      </c>
      <c r="E1103" s="396">
        <f>(D1103-C1103)/C1103</f>
        <v>0.017</v>
      </c>
      <c r="F1103" s="397" t="str">
        <f t="shared" ref="F1103:F1166" si="55">IF(LEN(A1103)=3,"是",IF(B1103&lt;&gt;"",IF(SUM(C1103:D1103)&lt;&gt;0,"是","否"),"是"))</f>
        <v>是</v>
      </c>
      <c r="G1103" s="398" t="str">
        <f t="shared" ref="G1103:G1166" si="56">IF(LEN(A1103)=3,"类",IF(LEN(A1103)=5,"款","项"))</f>
        <v>款</v>
      </c>
    </row>
    <row r="1104" ht="36" customHeight="1" spans="1:7">
      <c r="A1104" s="399" t="s">
        <v>1997</v>
      </c>
      <c r="B1104" s="276" t="s">
        <v>139</v>
      </c>
      <c r="C1104" s="280">
        <v>696</v>
      </c>
      <c r="D1104" s="280">
        <v>679</v>
      </c>
      <c r="E1104" s="400">
        <f>(D1104-C1104)/C1104</f>
        <v>-0.024</v>
      </c>
      <c r="F1104" s="397" t="str">
        <f t="shared" si="55"/>
        <v>是</v>
      </c>
      <c r="G1104" s="398" t="str">
        <f t="shared" si="56"/>
        <v>项</v>
      </c>
    </row>
    <row r="1105" ht="36" customHeight="1" spans="1:7">
      <c r="A1105" s="399" t="s">
        <v>1998</v>
      </c>
      <c r="B1105" s="276" t="s">
        <v>141</v>
      </c>
      <c r="C1105" s="280">
        <v>0</v>
      </c>
      <c r="D1105" s="280">
        <v>0</v>
      </c>
      <c r="E1105" s="400"/>
      <c r="F1105" s="397" t="str">
        <f t="shared" si="55"/>
        <v>否</v>
      </c>
      <c r="G1105" s="398" t="str">
        <f t="shared" si="56"/>
        <v>项</v>
      </c>
    </row>
    <row r="1106" ht="36" customHeight="1" spans="1:7">
      <c r="A1106" s="399" t="s">
        <v>1999</v>
      </c>
      <c r="B1106" s="276" t="s">
        <v>143</v>
      </c>
      <c r="C1106" s="280"/>
      <c r="D1106" s="280"/>
      <c r="E1106" s="400"/>
      <c r="F1106" s="397" t="str">
        <f t="shared" si="55"/>
        <v>否</v>
      </c>
      <c r="G1106" s="398" t="str">
        <f t="shared" si="56"/>
        <v>项</v>
      </c>
    </row>
    <row r="1107" ht="36" customHeight="1" spans="1:7">
      <c r="A1107" s="399" t="s">
        <v>2000</v>
      </c>
      <c r="B1107" s="276" t="s">
        <v>2001</v>
      </c>
      <c r="C1107" s="280"/>
      <c r="D1107" s="280"/>
      <c r="E1107" s="400"/>
      <c r="F1107" s="397" t="str">
        <f t="shared" si="55"/>
        <v>否</v>
      </c>
      <c r="G1107" s="398" t="str">
        <f t="shared" si="56"/>
        <v>项</v>
      </c>
    </row>
    <row r="1108" ht="36" customHeight="1" spans="1:7">
      <c r="A1108" s="399" t="s">
        <v>2002</v>
      </c>
      <c r="B1108" s="276" t="s">
        <v>2003</v>
      </c>
      <c r="C1108" s="280">
        <v>14</v>
      </c>
      <c r="D1108" s="280"/>
      <c r="E1108" s="400">
        <f>(D1108-C1108)/C1108</f>
        <v>-1</v>
      </c>
      <c r="F1108" s="397" t="str">
        <f t="shared" si="55"/>
        <v>是</v>
      </c>
      <c r="G1108" s="398" t="str">
        <f t="shared" si="56"/>
        <v>项</v>
      </c>
    </row>
    <row r="1109" ht="36" customHeight="1" spans="1:7">
      <c r="A1109" s="399" t="s">
        <v>2004</v>
      </c>
      <c r="B1109" s="276" t="s">
        <v>2005</v>
      </c>
      <c r="C1109" s="280"/>
      <c r="D1109" s="280"/>
      <c r="E1109" s="400"/>
      <c r="F1109" s="397" t="str">
        <f t="shared" si="55"/>
        <v>否</v>
      </c>
      <c r="G1109" s="398" t="str">
        <f t="shared" si="56"/>
        <v>项</v>
      </c>
    </row>
    <row r="1110" ht="36" customHeight="1" spans="1:7">
      <c r="A1110" s="399" t="s">
        <v>2006</v>
      </c>
      <c r="B1110" s="276" t="s">
        <v>2007</v>
      </c>
      <c r="C1110" s="280"/>
      <c r="D1110" s="280"/>
      <c r="E1110" s="400"/>
      <c r="F1110" s="397" t="str">
        <f t="shared" si="55"/>
        <v>否</v>
      </c>
      <c r="G1110" s="398" t="str">
        <f t="shared" si="56"/>
        <v>项</v>
      </c>
    </row>
    <row r="1111" ht="36" customHeight="1" spans="1:7">
      <c r="A1111" s="399" t="s">
        <v>2008</v>
      </c>
      <c r="B1111" s="276" t="s">
        <v>2009</v>
      </c>
      <c r="C1111" s="280">
        <v>13</v>
      </c>
      <c r="D1111" s="280"/>
      <c r="E1111" s="400">
        <f>(D1111-C1111)/C1111</f>
        <v>-1</v>
      </c>
      <c r="F1111" s="397" t="str">
        <f t="shared" si="55"/>
        <v>是</v>
      </c>
      <c r="G1111" s="398" t="str">
        <f t="shared" si="56"/>
        <v>项</v>
      </c>
    </row>
    <row r="1112" ht="36" customHeight="1" spans="1:7">
      <c r="A1112" s="399" t="s">
        <v>2010</v>
      </c>
      <c r="B1112" s="276" t="s">
        <v>2011</v>
      </c>
      <c r="C1112" s="280">
        <v>0</v>
      </c>
      <c r="D1112" s="280">
        <v>0</v>
      </c>
      <c r="E1112" s="400"/>
      <c r="F1112" s="397" t="str">
        <f t="shared" si="55"/>
        <v>否</v>
      </c>
      <c r="G1112" s="398" t="str">
        <f t="shared" si="56"/>
        <v>项</v>
      </c>
    </row>
    <row r="1113" ht="36" customHeight="1" spans="1:7">
      <c r="A1113" s="399" t="s">
        <v>2012</v>
      </c>
      <c r="B1113" s="276" t="s">
        <v>2013</v>
      </c>
      <c r="C1113" s="280"/>
      <c r="D1113" s="280"/>
      <c r="E1113" s="400"/>
      <c r="F1113" s="397" t="str">
        <f t="shared" si="55"/>
        <v>否</v>
      </c>
      <c r="G1113" s="398" t="str">
        <f t="shared" si="56"/>
        <v>项</v>
      </c>
    </row>
    <row r="1114" ht="36" customHeight="1" spans="1:7">
      <c r="A1114" s="399" t="s">
        <v>2014</v>
      </c>
      <c r="B1114" s="276" t="s">
        <v>2015</v>
      </c>
      <c r="C1114" s="280"/>
      <c r="D1114" s="280"/>
      <c r="E1114" s="400"/>
      <c r="F1114" s="397" t="str">
        <f t="shared" si="55"/>
        <v>否</v>
      </c>
      <c r="G1114" s="398" t="str">
        <f t="shared" si="56"/>
        <v>项</v>
      </c>
    </row>
    <row r="1115" ht="36" customHeight="1" spans="1:7">
      <c r="A1115" s="399" t="s">
        <v>2016</v>
      </c>
      <c r="B1115" s="276" t="s">
        <v>2017</v>
      </c>
      <c r="C1115" s="280">
        <v>0</v>
      </c>
      <c r="D1115" s="280">
        <v>0</v>
      </c>
      <c r="E1115" s="400"/>
      <c r="F1115" s="397" t="str">
        <f t="shared" si="55"/>
        <v>否</v>
      </c>
      <c r="G1115" s="398" t="str">
        <f t="shared" si="56"/>
        <v>项</v>
      </c>
    </row>
    <row r="1116" ht="36" customHeight="1" spans="1:7">
      <c r="A1116" s="399" t="s">
        <v>2018</v>
      </c>
      <c r="B1116" s="276" t="s">
        <v>2019</v>
      </c>
      <c r="C1116" s="280">
        <v>0</v>
      </c>
      <c r="D1116" s="280">
        <v>0</v>
      </c>
      <c r="E1116" s="400"/>
      <c r="F1116" s="397" t="str">
        <f t="shared" si="55"/>
        <v>否</v>
      </c>
      <c r="G1116" s="398" t="str">
        <f t="shared" si="56"/>
        <v>项</v>
      </c>
    </row>
    <row r="1117" ht="36" customHeight="1" spans="1:7">
      <c r="A1117" s="399" t="s">
        <v>2020</v>
      </c>
      <c r="B1117" s="276" t="s">
        <v>2021</v>
      </c>
      <c r="C1117" s="280"/>
      <c r="D1117" s="280"/>
      <c r="E1117" s="400"/>
      <c r="F1117" s="397" t="str">
        <f t="shared" si="55"/>
        <v>否</v>
      </c>
      <c r="G1117" s="398" t="str">
        <f t="shared" si="56"/>
        <v>项</v>
      </c>
    </row>
    <row r="1118" ht="36" customHeight="1" spans="1:7">
      <c r="A1118" s="399" t="s">
        <v>2022</v>
      </c>
      <c r="B1118" s="276" t="s">
        <v>2023</v>
      </c>
      <c r="C1118" s="280"/>
      <c r="D1118" s="280"/>
      <c r="E1118" s="400"/>
      <c r="F1118" s="397" t="str">
        <f t="shared" si="55"/>
        <v>否</v>
      </c>
      <c r="G1118" s="398" t="str">
        <f t="shared" si="56"/>
        <v>项</v>
      </c>
    </row>
    <row r="1119" ht="36" customHeight="1" spans="1:7">
      <c r="A1119" s="399" t="s">
        <v>2024</v>
      </c>
      <c r="B1119" s="276" t="s">
        <v>2025</v>
      </c>
      <c r="C1119" s="280">
        <v>0</v>
      </c>
      <c r="D1119" s="280">
        <v>0</v>
      </c>
      <c r="E1119" s="400"/>
      <c r="F1119" s="397" t="str">
        <f t="shared" si="55"/>
        <v>否</v>
      </c>
      <c r="G1119" s="398" t="str">
        <f t="shared" si="56"/>
        <v>项</v>
      </c>
    </row>
    <row r="1120" ht="36" customHeight="1" spans="1:7">
      <c r="A1120" s="399" t="s">
        <v>2026</v>
      </c>
      <c r="B1120" s="276" t="s">
        <v>2027</v>
      </c>
      <c r="C1120" s="280">
        <v>0</v>
      </c>
      <c r="D1120" s="280">
        <v>0</v>
      </c>
      <c r="E1120" s="400"/>
      <c r="F1120" s="397" t="str">
        <f t="shared" si="55"/>
        <v>否</v>
      </c>
      <c r="G1120" s="398" t="str">
        <f t="shared" si="56"/>
        <v>项</v>
      </c>
    </row>
    <row r="1121" ht="36" customHeight="1" spans="1:7">
      <c r="A1121" s="399" t="s">
        <v>2028</v>
      </c>
      <c r="B1121" s="276" t="s">
        <v>2029</v>
      </c>
      <c r="C1121" s="280">
        <v>0</v>
      </c>
      <c r="D1121" s="280">
        <v>0</v>
      </c>
      <c r="E1121" s="400"/>
      <c r="F1121" s="397" t="str">
        <f t="shared" si="55"/>
        <v>否</v>
      </c>
      <c r="G1121" s="398" t="str">
        <f t="shared" si="56"/>
        <v>项</v>
      </c>
    </row>
    <row r="1122" ht="36" customHeight="1" spans="1:7">
      <c r="A1122" s="399" t="s">
        <v>2030</v>
      </c>
      <c r="B1122" s="276" t="s">
        <v>2031</v>
      </c>
      <c r="C1122" s="280">
        <v>0</v>
      </c>
      <c r="D1122" s="280">
        <v>0</v>
      </c>
      <c r="E1122" s="400"/>
      <c r="F1122" s="397" t="str">
        <f t="shared" si="55"/>
        <v>否</v>
      </c>
      <c r="G1122" s="398" t="str">
        <f t="shared" si="56"/>
        <v>项</v>
      </c>
    </row>
    <row r="1123" ht="36" customHeight="1" spans="1:7">
      <c r="A1123" s="399" t="s">
        <v>2032</v>
      </c>
      <c r="B1123" s="276" t="s">
        <v>2033</v>
      </c>
      <c r="C1123" s="280">
        <v>0</v>
      </c>
      <c r="D1123" s="280">
        <v>0</v>
      </c>
      <c r="E1123" s="400"/>
      <c r="F1123" s="397" t="str">
        <f t="shared" si="55"/>
        <v>否</v>
      </c>
      <c r="G1123" s="398" t="str">
        <f t="shared" si="56"/>
        <v>项</v>
      </c>
    </row>
    <row r="1124" ht="36" customHeight="1" spans="1:7">
      <c r="A1124" s="399" t="s">
        <v>2034</v>
      </c>
      <c r="B1124" s="276" t="s">
        <v>2035</v>
      </c>
      <c r="C1124" s="280">
        <v>0</v>
      </c>
      <c r="D1124" s="280">
        <v>0</v>
      </c>
      <c r="E1124" s="400"/>
      <c r="F1124" s="397" t="str">
        <f t="shared" si="55"/>
        <v>否</v>
      </c>
      <c r="G1124" s="398" t="str">
        <f t="shared" si="56"/>
        <v>项</v>
      </c>
    </row>
    <row r="1125" ht="36" customHeight="1" spans="1:7">
      <c r="A1125" s="399" t="s">
        <v>2036</v>
      </c>
      <c r="B1125" s="276" t="s">
        <v>2037</v>
      </c>
      <c r="C1125" s="280">
        <v>0</v>
      </c>
      <c r="D1125" s="280">
        <v>0</v>
      </c>
      <c r="E1125" s="400"/>
      <c r="F1125" s="397" t="str">
        <f t="shared" si="55"/>
        <v>否</v>
      </c>
      <c r="G1125" s="398" t="str">
        <f t="shared" si="56"/>
        <v>项</v>
      </c>
    </row>
    <row r="1126" ht="36" customHeight="1" spans="1:7">
      <c r="A1126" s="399" t="s">
        <v>2038</v>
      </c>
      <c r="B1126" s="276" t="s">
        <v>2039</v>
      </c>
      <c r="C1126" s="280">
        <v>0</v>
      </c>
      <c r="D1126" s="280">
        <v>0</v>
      </c>
      <c r="E1126" s="400"/>
      <c r="F1126" s="397" t="str">
        <f t="shared" si="55"/>
        <v>否</v>
      </c>
      <c r="G1126" s="398" t="str">
        <f t="shared" si="56"/>
        <v>项</v>
      </c>
    </row>
    <row r="1127" ht="36" customHeight="1" spans="1:7">
      <c r="A1127" s="399" t="s">
        <v>2040</v>
      </c>
      <c r="B1127" s="276" t="s">
        <v>2041</v>
      </c>
      <c r="C1127" s="280"/>
      <c r="D1127" s="280"/>
      <c r="E1127" s="400"/>
      <c r="F1127" s="397" t="str">
        <f t="shared" si="55"/>
        <v>否</v>
      </c>
      <c r="G1127" s="398" t="str">
        <f t="shared" si="56"/>
        <v>项</v>
      </c>
    </row>
    <row r="1128" ht="36" customHeight="1" spans="1:7">
      <c r="A1128" s="399" t="s">
        <v>2042</v>
      </c>
      <c r="B1128" s="276" t="s">
        <v>157</v>
      </c>
      <c r="C1128" s="280">
        <v>338</v>
      </c>
      <c r="D1128" s="280">
        <v>399</v>
      </c>
      <c r="E1128" s="400">
        <f>(D1128-C1128)/C1128</f>
        <v>0.18</v>
      </c>
      <c r="F1128" s="397" t="str">
        <f t="shared" si="55"/>
        <v>是</v>
      </c>
      <c r="G1128" s="398" t="str">
        <f t="shared" si="56"/>
        <v>项</v>
      </c>
    </row>
    <row r="1129" ht="36" customHeight="1" spans="1:7">
      <c r="A1129" s="399" t="s">
        <v>2043</v>
      </c>
      <c r="B1129" s="276" t="s">
        <v>2044</v>
      </c>
      <c r="C1129" s="280">
        <v>10</v>
      </c>
      <c r="D1129" s="280">
        <v>11</v>
      </c>
      <c r="E1129" s="400">
        <f>(D1129-C1129)/C1129</f>
        <v>0.1</v>
      </c>
      <c r="F1129" s="397" t="str">
        <f t="shared" si="55"/>
        <v>是</v>
      </c>
      <c r="G1129" s="398" t="str">
        <f t="shared" si="56"/>
        <v>项</v>
      </c>
    </row>
    <row r="1130" ht="36" customHeight="1" spans="1:7">
      <c r="A1130" s="395" t="s">
        <v>2045</v>
      </c>
      <c r="B1130" s="271" t="s">
        <v>2046</v>
      </c>
      <c r="C1130" s="272">
        <v>123</v>
      </c>
      <c r="D1130" s="272">
        <v>115</v>
      </c>
      <c r="E1130" s="396">
        <f>(D1130-C1130)/C1130</f>
        <v>-0.065</v>
      </c>
      <c r="F1130" s="397" t="str">
        <f t="shared" si="55"/>
        <v>是</v>
      </c>
      <c r="G1130" s="398" t="str">
        <f t="shared" si="56"/>
        <v>款</v>
      </c>
    </row>
    <row r="1131" ht="36" customHeight="1" spans="1:7">
      <c r="A1131" s="399" t="s">
        <v>2047</v>
      </c>
      <c r="B1131" s="276" t="s">
        <v>139</v>
      </c>
      <c r="C1131" s="280">
        <v>0</v>
      </c>
      <c r="D1131" s="280">
        <v>0</v>
      </c>
      <c r="E1131" s="400"/>
      <c r="F1131" s="397" t="str">
        <f t="shared" si="55"/>
        <v>否</v>
      </c>
      <c r="G1131" s="398" t="str">
        <f t="shared" si="56"/>
        <v>项</v>
      </c>
    </row>
    <row r="1132" ht="36" customHeight="1" spans="1:7">
      <c r="A1132" s="399" t="s">
        <v>2048</v>
      </c>
      <c r="B1132" s="276" t="s">
        <v>141</v>
      </c>
      <c r="C1132" s="280">
        <v>0</v>
      </c>
      <c r="D1132" s="280">
        <v>0</v>
      </c>
      <c r="E1132" s="400"/>
      <c r="F1132" s="397" t="str">
        <f t="shared" si="55"/>
        <v>否</v>
      </c>
      <c r="G1132" s="398" t="str">
        <f t="shared" si="56"/>
        <v>项</v>
      </c>
    </row>
    <row r="1133" ht="36" customHeight="1" spans="1:7">
      <c r="A1133" s="399" t="s">
        <v>2049</v>
      </c>
      <c r="B1133" s="276" t="s">
        <v>143</v>
      </c>
      <c r="C1133" s="280">
        <v>0</v>
      </c>
      <c r="D1133" s="280">
        <v>0</v>
      </c>
      <c r="E1133" s="400"/>
      <c r="F1133" s="397" t="str">
        <f t="shared" si="55"/>
        <v>否</v>
      </c>
      <c r="G1133" s="398" t="str">
        <f t="shared" si="56"/>
        <v>项</v>
      </c>
    </row>
    <row r="1134" ht="36" customHeight="1" spans="1:7">
      <c r="A1134" s="399" t="s">
        <v>2050</v>
      </c>
      <c r="B1134" s="276" t="s">
        <v>2051</v>
      </c>
      <c r="C1134" s="280">
        <v>100</v>
      </c>
      <c r="D1134" s="280">
        <v>102</v>
      </c>
      <c r="E1134" s="400">
        <f>(D1134-C1134)/C1134</f>
        <v>0.02</v>
      </c>
      <c r="F1134" s="397" t="str">
        <f t="shared" si="55"/>
        <v>是</v>
      </c>
      <c r="G1134" s="398" t="str">
        <f t="shared" si="56"/>
        <v>项</v>
      </c>
    </row>
    <row r="1135" ht="36" customHeight="1" spans="1:7">
      <c r="A1135" s="399" t="s">
        <v>2052</v>
      </c>
      <c r="B1135" s="276" t="s">
        <v>2053</v>
      </c>
      <c r="C1135" s="280"/>
      <c r="D1135" s="280"/>
      <c r="E1135" s="400"/>
      <c r="F1135" s="397" t="str">
        <f t="shared" si="55"/>
        <v>否</v>
      </c>
      <c r="G1135" s="398" t="str">
        <f t="shared" si="56"/>
        <v>项</v>
      </c>
    </row>
    <row r="1136" ht="36" customHeight="1" spans="1:7">
      <c r="A1136" s="399" t="s">
        <v>2054</v>
      </c>
      <c r="B1136" s="276" t="s">
        <v>2055</v>
      </c>
      <c r="C1136" s="280"/>
      <c r="D1136" s="280"/>
      <c r="E1136" s="400"/>
      <c r="F1136" s="397" t="str">
        <f t="shared" si="55"/>
        <v>否</v>
      </c>
      <c r="G1136" s="398" t="str">
        <f t="shared" si="56"/>
        <v>项</v>
      </c>
    </row>
    <row r="1137" ht="36" customHeight="1" spans="1:7">
      <c r="A1137" s="399" t="s">
        <v>2056</v>
      </c>
      <c r="B1137" s="276" t="s">
        <v>2057</v>
      </c>
      <c r="C1137" s="280"/>
      <c r="D1137" s="280"/>
      <c r="E1137" s="400"/>
      <c r="F1137" s="397" t="str">
        <f t="shared" si="55"/>
        <v>否</v>
      </c>
      <c r="G1137" s="398" t="str">
        <f t="shared" si="56"/>
        <v>项</v>
      </c>
    </row>
    <row r="1138" ht="36" customHeight="1" spans="1:7">
      <c r="A1138" s="399" t="s">
        <v>2058</v>
      </c>
      <c r="B1138" s="276" t="s">
        <v>2059</v>
      </c>
      <c r="C1138" s="280">
        <v>12</v>
      </c>
      <c r="D1138" s="280">
        <v>2</v>
      </c>
      <c r="E1138" s="400">
        <f>(D1138-C1138)/C1138</f>
        <v>-0.833</v>
      </c>
      <c r="F1138" s="397" t="str">
        <f t="shared" si="55"/>
        <v>是</v>
      </c>
      <c r="G1138" s="398" t="str">
        <f t="shared" si="56"/>
        <v>项</v>
      </c>
    </row>
    <row r="1139" ht="36" customHeight="1" spans="1:7">
      <c r="A1139" s="399" t="s">
        <v>2060</v>
      </c>
      <c r="B1139" s="276" t="s">
        <v>2061</v>
      </c>
      <c r="C1139" s="280">
        <v>10</v>
      </c>
      <c r="D1139" s="280">
        <v>10</v>
      </c>
      <c r="E1139" s="400">
        <f>(D1139-C1139)/C1139</f>
        <v>0</v>
      </c>
      <c r="F1139" s="397" t="str">
        <f t="shared" si="55"/>
        <v>是</v>
      </c>
      <c r="G1139" s="398" t="str">
        <f t="shared" si="56"/>
        <v>项</v>
      </c>
    </row>
    <row r="1140" ht="36" customHeight="1" spans="1:7">
      <c r="A1140" s="399" t="s">
        <v>2062</v>
      </c>
      <c r="B1140" s="276" t="s">
        <v>2063</v>
      </c>
      <c r="C1140" s="280">
        <v>1</v>
      </c>
      <c r="D1140" s="280">
        <v>1</v>
      </c>
      <c r="E1140" s="400">
        <f>(D1140-C1140)/C1140</f>
        <v>0</v>
      </c>
      <c r="F1140" s="397" t="str">
        <f t="shared" si="55"/>
        <v>是</v>
      </c>
      <c r="G1140" s="398" t="str">
        <f t="shared" si="56"/>
        <v>项</v>
      </c>
    </row>
    <row r="1141" ht="36" customHeight="1" spans="1:7">
      <c r="A1141" s="399" t="s">
        <v>2064</v>
      </c>
      <c r="B1141" s="276" t="s">
        <v>2065</v>
      </c>
      <c r="C1141" s="280">
        <v>0</v>
      </c>
      <c r="D1141" s="280">
        <v>0</v>
      </c>
      <c r="E1141" s="400"/>
      <c r="F1141" s="397" t="str">
        <f t="shared" si="55"/>
        <v>否</v>
      </c>
      <c r="G1141" s="398" t="str">
        <f t="shared" si="56"/>
        <v>项</v>
      </c>
    </row>
    <row r="1142" ht="36" customHeight="1" spans="1:7">
      <c r="A1142" s="399" t="s">
        <v>2066</v>
      </c>
      <c r="B1142" s="276" t="s">
        <v>2067</v>
      </c>
      <c r="C1142" s="280">
        <v>0</v>
      </c>
      <c r="D1142" s="280">
        <v>0</v>
      </c>
      <c r="E1142" s="400"/>
      <c r="F1142" s="397" t="str">
        <f t="shared" si="55"/>
        <v>否</v>
      </c>
      <c r="G1142" s="398" t="str">
        <f t="shared" si="56"/>
        <v>项</v>
      </c>
    </row>
    <row r="1143" ht="36" customHeight="1" spans="1:7">
      <c r="A1143" s="399" t="s">
        <v>2068</v>
      </c>
      <c r="B1143" s="276" t="s">
        <v>2069</v>
      </c>
      <c r="C1143" s="280">
        <v>0</v>
      </c>
      <c r="D1143" s="280">
        <v>0</v>
      </c>
      <c r="E1143" s="400"/>
      <c r="F1143" s="397" t="str">
        <f t="shared" si="55"/>
        <v>否</v>
      </c>
      <c r="G1143" s="398" t="str">
        <f t="shared" si="56"/>
        <v>项</v>
      </c>
    </row>
    <row r="1144" ht="36" customHeight="1" spans="1:7">
      <c r="A1144" s="399" t="s">
        <v>2070</v>
      </c>
      <c r="B1144" s="276" t="s">
        <v>2071</v>
      </c>
      <c r="C1144" s="280">
        <v>0</v>
      </c>
      <c r="D1144" s="280">
        <v>0</v>
      </c>
      <c r="E1144" s="400"/>
      <c r="F1144" s="397" t="str">
        <f t="shared" si="55"/>
        <v>否</v>
      </c>
      <c r="G1144" s="398" t="str">
        <f t="shared" si="56"/>
        <v>项</v>
      </c>
    </row>
    <row r="1145" ht="36" customHeight="1" spans="1:7">
      <c r="A1145" s="395" t="s">
        <v>2072</v>
      </c>
      <c r="B1145" s="271" t="s">
        <v>2073</v>
      </c>
      <c r="C1145" s="272"/>
      <c r="D1145" s="272"/>
      <c r="E1145" s="400"/>
      <c r="F1145" s="397" t="str">
        <f t="shared" si="55"/>
        <v>否</v>
      </c>
      <c r="G1145" s="398" t="str">
        <f t="shared" si="56"/>
        <v>款</v>
      </c>
    </row>
    <row r="1146" ht="36" customHeight="1" spans="1:7">
      <c r="A1146" s="276">
        <v>2209999</v>
      </c>
      <c r="B1146" s="276" t="s">
        <v>2074</v>
      </c>
      <c r="C1146" s="280"/>
      <c r="D1146" s="280"/>
      <c r="E1146" s="400"/>
      <c r="F1146" s="397" t="str">
        <f t="shared" si="55"/>
        <v>否</v>
      </c>
      <c r="G1146" s="398" t="str">
        <f t="shared" si="56"/>
        <v>项</v>
      </c>
    </row>
    <row r="1147" ht="36" customHeight="1" spans="1:7">
      <c r="A1147" s="395" t="s">
        <v>106</v>
      </c>
      <c r="B1147" s="271" t="s">
        <v>107</v>
      </c>
      <c r="C1147" s="272">
        <v>12045</v>
      </c>
      <c r="D1147" s="272">
        <v>14323</v>
      </c>
      <c r="E1147" s="396">
        <f>(D1147-C1147)/C1147</f>
        <v>0.189</v>
      </c>
      <c r="F1147" s="397" t="str">
        <f t="shared" si="55"/>
        <v>是</v>
      </c>
      <c r="G1147" s="398" t="str">
        <f t="shared" si="56"/>
        <v>类</v>
      </c>
    </row>
    <row r="1148" ht="36" customHeight="1" spans="1:7">
      <c r="A1148" s="395" t="s">
        <v>2075</v>
      </c>
      <c r="B1148" s="271" t="s">
        <v>2076</v>
      </c>
      <c r="C1148" s="272">
        <v>4899</v>
      </c>
      <c r="D1148" s="272">
        <v>6998</v>
      </c>
      <c r="E1148" s="396">
        <f>(D1148-C1148)/C1148</f>
        <v>0.428</v>
      </c>
      <c r="F1148" s="397" t="str">
        <f t="shared" si="55"/>
        <v>是</v>
      </c>
      <c r="G1148" s="398" t="str">
        <f t="shared" si="56"/>
        <v>款</v>
      </c>
    </row>
    <row r="1149" ht="36" customHeight="1" spans="1:7">
      <c r="A1149" s="399" t="s">
        <v>2077</v>
      </c>
      <c r="B1149" s="276" t="s">
        <v>2078</v>
      </c>
      <c r="C1149" s="280"/>
      <c r="D1149" s="280">
        <v>0</v>
      </c>
      <c r="E1149" s="400"/>
      <c r="F1149" s="397" t="str">
        <f t="shared" si="55"/>
        <v>否</v>
      </c>
      <c r="G1149" s="398" t="str">
        <f t="shared" si="56"/>
        <v>项</v>
      </c>
    </row>
    <row r="1150" ht="36" customHeight="1" spans="1:7">
      <c r="A1150" s="399" t="s">
        <v>2079</v>
      </c>
      <c r="B1150" s="276" t="s">
        <v>2080</v>
      </c>
      <c r="C1150" s="280"/>
      <c r="D1150" s="280">
        <v>0</v>
      </c>
      <c r="E1150" s="400"/>
      <c r="F1150" s="397" t="str">
        <f t="shared" si="55"/>
        <v>否</v>
      </c>
      <c r="G1150" s="398" t="str">
        <f t="shared" si="56"/>
        <v>项</v>
      </c>
    </row>
    <row r="1151" ht="36" customHeight="1" spans="1:7">
      <c r="A1151" s="399" t="s">
        <v>2081</v>
      </c>
      <c r="B1151" s="276" t="s">
        <v>2082</v>
      </c>
      <c r="C1151" s="280"/>
      <c r="D1151" s="280">
        <v>220</v>
      </c>
      <c r="E1151" s="400"/>
      <c r="F1151" s="397" t="str">
        <f t="shared" si="55"/>
        <v>是</v>
      </c>
      <c r="G1151" s="398" t="str">
        <f t="shared" si="56"/>
        <v>项</v>
      </c>
    </row>
    <row r="1152" ht="36" customHeight="1" spans="1:7">
      <c r="A1152" s="399" t="s">
        <v>2083</v>
      </c>
      <c r="B1152" s="276" t="s">
        <v>2084</v>
      </c>
      <c r="C1152" s="280"/>
      <c r="D1152" s="280">
        <v>0</v>
      </c>
      <c r="E1152" s="400"/>
      <c r="F1152" s="397" t="str">
        <f t="shared" si="55"/>
        <v>否</v>
      </c>
      <c r="G1152" s="398" t="str">
        <f t="shared" si="56"/>
        <v>项</v>
      </c>
    </row>
    <row r="1153" ht="36" customHeight="1" spans="1:7">
      <c r="A1153" s="399" t="s">
        <v>2085</v>
      </c>
      <c r="B1153" s="276" t="s">
        <v>2086</v>
      </c>
      <c r="C1153" s="280">
        <v>3780</v>
      </c>
      <c r="D1153" s="280">
        <v>4400</v>
      </c>
      <c r="E1153" s="400">
        <f>(D1153-C1153)/C1153</f>
        <v>0.164</v>
      </c>
      <c r="F1153" s="397" t="str">
        <f t="shared" si="55"/>
        <v>是</v>
      </c>
      <c r="G1153" s="398" t="str">
        <f t="shared" si="56"/>
        <v>项</v>
      </c>
    </row>
    <row r="1154" ht="36" customHeight="1" spans="1:7">
      <c r="A1154" s="399" t="s">
        <v>2087</v>
      </c>
      <c r="B1154" s="276" t="s">
        <v>2088</v>
      </c>
      <c r="C1154" s="280"/>
      <c r="D1154" s="280">
        <v>0</v>
      </c>
      <c r="E1154" s="400"/>
      <c r="F1154" s="397" t="str">
        <f t="shared" si="55"/>
        <v>否</v>
      </c>
      <c r="G1154" s="398" t="str">
        <f t="shared" si="56"/>
        <v>项</v>
      </c>
    </row>
    <row r="1155" ht="36" customHeight="1" spans="1:7">
      <c r="A1155" s="399" t="s">
        <v>2089</v>
      </c>
      <c r="B1155" s="276" t="s">
        <v>2090</v>
      </c>
      <c r="C1155" s="280">
        <v>61</v>
      </c>
      <c r="D1155" s="280">
        <v>60</v>
      </c>
      <c r="E1155" s="400">
        <f>(D1155-C1155)/C1155</f>
        <v>-0.016</v>
      </c>
      <c r="F1155" s="397" t="str">
        <f t="shared" si="55"/>
        <v>是</v>
      </c>
      <c r="G1155" s="398" t="str">
        <f t="shared" si="56"/>
        <v>项</v>
      </c>
    </row>
    <row r="1156" ht="36" customHeight="1" spans="1:7">
      <c r="A1156" s="399" t="s">
        <v>2091</v>
      </c>
      <c r="B1156" s="276" t="s">
        <v>2092</v>
      </c>
      <c r="C1156" s="280">
        <v>1058</v>
      </c>
      <c r="D1156" s="280">
        <v>2318</v>
      </c>
      <c r="E1156" s="400">
        <f>(D1156-C1156)/C1156</f>
        <v>1.191</v>
      </c>
      <c r="F1156" s="397" t="str">
        <f t="shared" si="55"/>
        <v>是</v>
      </c>
      <c r="G1156" s="398" t="str">
        <f t="shared" si="56"/>
        <v>项</v>
      </c>
    </row>
    <row r="1157" ht="36" customHeight="1" spans="1:7">
      <c r="A1157" s="399" t="s">
        <v>2093</v>
      </c>
      <c r="B1157" s="276" t="s">
        <v>2094</v>
      </c>
      <c r="C1157" s="280"/>
      <c r="D1157" s="280">
        <v>0</v>
      </c>
      <c r="E1157" s="400"/>
      <c r="F1157" s="397" t="str">
        <f t="shared" si="55"/>
        <v>否</v>
      </c>
      <c r="G1157" s="398" t="str">
        <f t="shared" si="56"/>
        <v>项</v>
      </c>
    </row>
    <row r="1158" ht="36" customHeight="1" spans="1:7">
      <c r="A1158" s="399" t="s">
        <v>2095</v>
      </c>
      <c r="B1158" s="276" t="s">
        <v>2096</v>
      </c>
      <c r="C1158" s="280"/>
      <c r="D1158" s="280">
        <v>0</v>
      </c>
      <c r="E1158" s="400"/>
      <c r="F1158" s="397" t="str">
        <f t="shared" si="55"/>
        <v>否</v>
      </c>
      <c r="G1158" s="398" t="str">
        <f t="shared" si="56"/>
        <v>项</v>
      </c>
    </row>
    <row r="1159" ht="36" customHeight="1" spans="1:7">
      <c r="A1159" s="395" t="s">
        <v>2097</v>
      </c>
      <c r="B1159" s="271" t="s">
        <v>2098</v>
      </c>
      <c r="C1159" s="272">
        <v>7146</v>
      </c>
      <c r="D1159" s="272">
        <v>7325</v>
      </c>
      <c r="E1159" s="396">
        <f>(D1159-C1159)/C1159</f>
        <v>0.025</v>
      </c>
      <c r="F1159" s="397" t="str">
        <f t="shared" si="55"/>
        <v>是</v>
      </c>
      <c r="G1159" s="398" t="str">
        <f t="shared" si="56"/>
        <v>款</v>
      </c>
    </row>
    <row r="1160" ht="36" customHeight="1" spans="1:7">
      <c r="A1160" s="399" t="s">
        <v>2099</v>
      </c>
      <c r="B1160" s="276" t="s">
        <v>2100</v>
      </c>
      <c r="C1160" s="280">
        <v>7146</v>
      </c>
      <c r="D1160" s="280">
        <v>7325</v>
      </c>
      <c r="E1160" s="400">
        <f>(D1160-C1160)/C1160</f>
        <v>0.025</v>
      </c>
      <c r="F1160" s="397" t="str">
        <f t="shared" si="55"/>
        <v>是</v>
      </c>
      <c r="G1160" s="398" t="str">
        <f t="shared" si="56"/>
        <v>项</v>
      </c>
    </row>
    <row r="1161" ht="36" customHeight="1" spans="1:7">
      <c r="A1161" s="399" t="s">
        <v>2101</v>
      </c>
      <c r="B1161" s="276" t="s">
        <v>2102</v>
      </c>
      <c r="C1161" s="280"/>
      <c r="D1161" s="280">
        <v>0</v>
      </c>
      <c r="E1161" s="400"/>
      <c r="F1161" s="397" t="str">
        <f t="shared" si="55"/>
        <v>否</v>
      </c>
      <c r="G1161" s="398" t="str">
        <f t="shared" si="56"/>
        <v>项</v>
      </c>
    </row>
    <row r="1162" ht="36" customHeight="1" spans="1:7">
      <c r="A1162" s="399" t="s">
        <v>2103</v>
      </c>
      <c r="B1162" s="276" t="s">
        <v>2104</v>
      </c>
      <c r="C1162" s="280"/>
      <c r="D1162" s="280"/>
      <c r="E1162" s="400"/>
      <c r="F1162" s="397" t="str">
        <f t="shared" si="55"/>
        <v>否</v>
      </c>
      <c r="G1162" s="398" t="str">
        <f t="shared" si="56"/>
        <v>项</v>
      </c>
    </row>
    <row r="1163" ht="36" customHeight="1" spans="1:7">
      <c r="A1163" s="395" t="s">
        <v>2105</v>
      </c>
      <c r="B1163" s="271" t="s">
        <v>2106</v>
      </c>
      <c r="C1163" s="272"/>
      <c r="D1163" s="272"/>
      <c r="E1163" s="400"/>
      <c r="F1163" s="397" t="str">
        <f t="shared" si="55"/>
        <v>否</v>
      </c>
      <c r="G1163" s="398" t="str">
        <f t="shared" si="56"/>
        <v>款</v>
      </c>
    </row>
    <row r="1164" ht="36" customHeight="1" spans="1:7">
      <c r="A1164" s="399" t="s">
        <v>2107</v>
      </c>
      <c r="B1164" s="276" t="s">
        <v>2108</v>
      </c>
      <c r="C1164" s="280"/>
      <c r="D1164" s="280">
        <v>0</v>
      </c>
      <c r="E1164" s="400"/>
      <c r="F1164" s="397" t="str">
        <f t="shared" si="55"/>
        <v>否</v>
      </c>
      <c r="G1164" s="398" t="str">
        <f t="shared" si="56"/>
        <v>项</v>
      </c>
    </row>
    <row r="1165" ht="36" customHeight="1" spans="1:7">
      <c r="A1165" s="399" t="s">
        <v>2109</v>
      </c>
      <c r="B1165" s="276" t="s">
        <v>2110</v>
      </c>
      <c r="C1165" s="280"/>
      <c r="D1165" s="280"/>
      <c r="E1165" s="400"/>
      <c r="F1165" s="397" t="str">
        <f t="shared" si="55"/>
        <v>否</v>
      </c>
      <c r="G1165" s="398" t="str">
        <f t="shared" si="56"/>
        <v>项</v>
      </c>
    </row>
    <row r="1166" ht="36" customHeight="1" spans="1:7">
      <c r="A1166" s="399" t="s">
        <v>2111</v>
      </c>
      <c r="B1166" s="276" t="s">
        <v>2112</v>
      </c>
      <c r="C1166" s="280"/>
      <c r="D1166" s="280">
        <v>0</v>
      </c>
      <c r="E1166" s="400"/>
      <c r="F1166" s="397" t="str">
        <f t="shared" si="55"/>
        <v>否</v>
      </c>
      <c r="G1166" s="398" t="str">
        <f t="shared" si="56"/>
        <v>项</v>
      </c>
    </row>
    <row r="1167" ht="36" customHeight="1" spans="1:7">
      <c r="A1167" s="395" t="s">
        <v>108</v>
      </c>
      <c r="B1167" s="271" t="s">
        <v>109</v>
      </c>
      <c r="C1167" s="272">
        <v>697</v>
      </c>
      <c r="D1167" s="272">
        <v>508</v>
      </c>
      <c r="E1167" s="396">
        <f>(D1167-C1167)/C1167</f>
        <v>-0.271</v>
      </c>
      <c r="F1167" s="397" t="str">
        <f t="shared" ref="F1167:F1230" si="57">IF(LEN(A1167)=3,"是",IF(B1167&lt;&gt;"",IF(SUM(C1167:D1167)&lt;&gt;0,"是","否"),"是"))</f>
        <v>是</v>
      </c>
      <c r="G1167" s="398" t="str">
        <f t="shared" ref="G1167:G1230" si="58">IF(LEN(A1167)=3,"类",IF(LEN(A1167)=5,"款","项"))</f>
        <v>类</v>
      </c>
    </row>
    <row r="1168" ht="36" customHeight="1" spans="1:7">
      <c r="A1168" s="395" t="s">
        <v>2113</v>
      </c>
      <c r="B1168" s="271" t="s">
        <v>2114</v>
      </c>
      <c r="C1168" s="272">
        <v>97</v>
      </c>
      <c r="D1168" s="272">
        <v>508</v>
      </c>
      <c r="E1168" s="396">
        <f>(D1168-C1168)/C1168</f>
        <v>4.237</v>
      </c>
      <c r="F1168" s="397" t="str">
        <f t="shared" si="57"/>
        <v>是</v>
      </c>
      <c r="G1168" s="398" t="str">
        <f t="shared" si="58"/>
        <v>款</v>
      </c>
    </row>
    <row r="1169" ht="36" customHeight="1" spans="1:7">
      <c r="A1169" s="399" t="s">
        <v>2115</v>
      </c>
      <c r="B1169" s="276" t="s">
        <v>139</v>
      </c>
      <c r="C1169" s="280"/>
      <c r="D1169" s="280"/>
      <c r="E1169" s="400"/>
      <c r="F1169" s="397" t="str">
        <f t="shared" si="57"/>
        <v>否</v>
      </c>
      <c r="G1169" s="398" t="str">
        <f t="shared" si="58"/>
        <v>项</v>
      </c>
    </row>
    <row r="1170" ht="36" customHeight="1" spans="1:7">
      <c r="A1170" s="399" t="s">
        <v>2116</v>
      </c>
      <c r="B1170" s="276" t="s">
        <v>141</v>
      </c>
      <c r="C1170" s="280">
        <v>0</v>
      </c>
      <c r="D1170" s="280">
        <v>0</v>
      </c>
      <c r="E1170" s="400"/>
      <c r="F1170" s="397" t="str">
        <f t="shared" si="57"/>
        <v>否</v>
      </c>
      <c r="G1170" s="398" t="str">
        <f t="shared" si="58"/>
        <v>项</v>
      </c>
    </row>
    <row r="1171" ht="36" customHeight="1" spans="1:7">
      <c r="A1171" s="399" t="s">
        <v>2117</v>
      </c>
      <c r="B1171" s="276" t="s">
        <v>143</v>
      </c>
      <c r="C1171" s="280"/>
      <c r="D1171" s="280"/>
      <c r="E1171" s="400"/>
      <c r="F1171" s="397" t="str">
        <f t="shared" si="57"/>
        <v>否</v>
      </c>
      <c r="G1171" s="398" t="str">
        <f t="shared" si="58"/>
        <v>项</v>
      </c>
    </row>
    <row r="1172" ht="36" customHeight="1" spans="1:7">
      <c r="A1172" s="399" t="s">
        <v>2118</v>
      </c>
      <c r="B1172" s="276" t="s">
        <v>2119</v>
      </c>
      <c r="C1172" s="280">
        <v>0</v>
      </c>
      <c r="D1172" s="280">
        <v>0</v>
      </c>
      <c r="E1172" s="400"/>
      <c r="F1172" s="397" t="str">
        <f t="shared" si="57"/>
        <v>否</v>
      </c>
      <c r="G1172" s="398" t="str">
        <f t="shared" si="58"/>
        <v>项</v>
      </c>
    </row>
    <row r="1173" ht="36" customHeight="1" spans="1:7">
      <c r="A1173" s="399" t="s">
        <v>2120</v>
      </c>
      <c r="B1173" s="276" t="s">
        <v>2121</v>
      </c>
      <c r="C1173" s="280">
        <v>0</v>
      </c>
      <c r="D1173" s="280">
        <v>0</v>
      </c>
      <c r="E1173" s="400"/>
      <c r="F1173" s="397" t="str">
        <f t="shared" si="57"/>
        <v>否</v>
      </c>
      <c r="G1173" s="398" t="str">
        <f t="shared" si="58"/>
        <v>项</v>
      </c>
    </row>
    <row r="1174" ht="36" customHeight="1" spans="1:7">
      <c r="A1174" s="399" t="s">
        <v>2122</v>
      </c>
      <c r="B1174" s="276" t="s">
        <v>2123</v>
      </c>
      <c r="C1174" s="280"/>
      <c r="D1174" s="280">
        <v>2</v>
      </c>
      <c r="E1174" s="400"/>
      <c r="F1174" s="397" t="str">
        <f t="shared" si="57"/>
        <v>是</v>
      </c>
      <c r="G1174" s="398" t="str">
        <f t="shared" si="58"/>
        <v>项</v>
      </c>
    </row>
    <row r="1175" ht="36" customHeight="1" spans="1:7">
      <c r="A1175" s="399" t="s">
        <v>2124</v>
      </c>
      <c r="B1175" s="276" t="s">
        <v>2125</v>
      </c>
      <c r="C1175" s="280">
        <v>0</v>
      </c>
      <c r="D1175" s="280">
        <v>0</v>
      </c>
      <c r="E1175" s="400"/>
      <c r="F1175" s="397" t="str">
        <f t="shared" si="57"/>
        <v>否</v>
      </c>
      <c r="G1175" s="398" t="str">
        <f t="shared" si="58"/>
        <v>项</v>
      </c>
    </row>
    <row r="1176" ht="36" customHeight="1" spans="1:7">
      <c r="A1176" s="399" t="s">
        <v>2126</v>
      </c>
      <c r="B1176" s="276" t="s">
        <v>2127</v>
      </c>
      <c r="C1176" s="280"/>
      <c r="D1176" s="280"/>
      <c r="E1176" s="400"/>
      <c r="F1176" s="397" t="str">
        <f t="shared" si="57"/>
        <v>否</v>
      </c>
      <c r="G1176" s="398" t="str">
        <f t="shared" si="58"/>
        <v>项</v>
      </c>
    </row>
    <row r="1177" ht="36" customHeight="1" spans="1:7">
      <c r="A1177" s="399" t="s">
        <v>2128</v>
      </c>
      <c r="B1177" s="276" t="s">
        <v>2129</v>
      </c>
      <c r="C1177" s="280">
        <v>0</v>
      </c>
      <c r="D1177" s="280">
        <v>0</v>
      </c>
      <c r="E1177" s="400"/>
      <c r="F1177" s="397" t="str">
        <f t="shared" si="57"/>
        <v>否</v>
      </c>
      <c r="G1177" s="398" t="str">
        <f t="shared" si="58"/>
        <v>项</v>
      </c>
    </row>
    <row r="1178" ht="36" customHeight="1" spans="1:7">
      <c r="A1178" s="399" t="s">
        <v>2130</v>
      </c>
      <c r="B1178" s="276" t="s">
        <v>2131</v>
      </c>
      <c r="C1178" s="280">
        <v>0</v>
      </c>
      <c r="D1178" s="280">
        <v>0</v>
      </c>
      <c r="E1178" s="400"/>
      <c r="F1178" s="397" t="str">
        <f t="shared" si="57"/>
        <v>否</v>
      </c>
      <c r="G1178" s="398" t="str">
        <f t="shared" si="58"/>
        <v>项</v>
      </c>
    </row>
    <row r="1179" ht="36" customHeight="1" spans="1:7">
      <c r="A1179" s="399" t="s">
        <v>2132</v>
      </c>
      <c r="B1179" s="276" t="s">
        <v>2133</v>
      </c>
      <c r="C1179" s="280">
        <v>96</v>
      </c>
      <c r="D1179" s="280">
        <v>96</v>
      </c>
      <c r="E1179" s="400">
        <f>(D1179-C1179)/C1179</f>
        <v>0</v>
      </c>
      <c r="F1179" s="397" t="str">
        <f t="shared" si="57"/>
        <v>是</v>
      </c>
      <c r="G1179" s="398" t="str">
        <f t="shared" si="58"/>
        <v>项</v>
      </c>
    </row>
    <row r="1180" ht="36" customHeight="1" spans="1:7">
      <c r="A1180" s="399" t="s">
        <v>2134</v>
      </c>
      <c r="B1180" s="276" t="s">
        <v>2135</v>
      </c>
      <c r="C1180" s="280"/>
      <c r="D1180" s="280">
        <v>0</v>
      </c>
      <c r="E1180" s="400"/>
      <c r="F1180" s="397" t="str">
        <f t="shared" si="57"/>
        <v>否</v>
      </c>
      <c r="G1180" s="398" t="str">
        <f t="shared" si="58"/>
        <v>项</v>
      </c>
    </row>
    <row r="1181" ht="36" customHeight="1" spans="1:7">
      <c r="A1181" s="402">
        <v>2220119</v>
      </c>
      <c r="B1181" s="408" t="s">
        <v>2136</v>
      </c>
      <c r="C1181" s="280"/>
      <c r="D1181" s="280">
        <v>410</v>
      </c>
      <c r="E1181" s="400"/>
      <c r="F1181" s="397" t="str">
        <f t="shared" si="57"/>
        <v>是</v>
      </c>
      <c r="G1181" s="398" t="str">
        <f t="shared" si="58"/>
        <v>项</v>
      </c>
    </row>
    <row r="1182" ht="36" customHeight="1" spans="1:7">
      <c r="A1182" s="402">
        <v>2220120</v>
      </c>
      <c r="B1182" s="408" t="s">
        <v>2137</v>
      </c>
      <c r="C1182" s="280"/>
      <c r="D1182" s="280">
        <v>0</v>
      </c>
      <c r="E1182" s="400"/>
      <c r="F1182" s="397" t="str">
        <f t="shared" si="57"/>
        <v>否</v>
      </c>
      <c r="G1182" s="398" t="str">
        <f t="shared" si="58"/>
        <v>项</v>
      </c>
    </row>
    <row r="1183" ht="36" customHeight="1" spans="1:7">
      <c r="A1183" s="402">
        <v>2220121</v>
      </c>
      <c r="B1183" s="408" t="s">
        <v>2138</v>
      </c>
      <c r="C1183" s="280"/>
      <c r="D1183" s="280"/>
      <c r="E1183" s="400"/>
      <c r="F1183" s="397" t="str">
        <f t="shared" si="57"/>
        <v>否</v>
      </c>
      <c r="G1183" s="398" t="str">
        <f t="shared" si="58"/>
        <v>项</v>
      </c>
    </row>
    <row r="1184" ht="36" customHeight="1" spans="1:7">
      <c r="A1184" s="399" t="s">
        <v>2139</v>
      </c>
      <c r="B1184" s="276" t="s">
        <v>157</v>
      </c>
      <c r="C1184" s="280"/>
      <c r="D1184" s="280"/>
      <c r="E1184" s="400"/>
      <c r="F1184" s="397" t="str">
        <f t="shared" si="57"/>
        <v>否</v>
      </c>
      <c r="G1184" s="398" t="str">
        <f t="shared" si="58"/>
        <v>项</v>
      </c>
    </row>
    <row r="1185" ht="36" customHeight="1" spans="1:7">
      <c r="A1185" s="399" t="s">
        <v>2140</v>
      </c>
      <c r="B1185" s="276" t="s">
        <v>2141</v>
      </c>
      <c r="C1185" s="280">
        <v>1</v>
      </c>
      <c r="D1185" s="280"/>
      <c r="E1185" s="400">
        <f>(D1185-C1185)/C1185</f>
        <v>-1</v>
      </c>
      <c r="F1185" s="397" t="str">
        <f t="shared" si="57"/>
        <v>是</v>
      </c>
      <c r="G1185" s="398" t="str">
        <f t="shared" si="58"/>
        <v>项</v>
      </c>
    </row>
    <row r="1186" ht="36" customHeight="1" spans="1:7">
      <c r="A1186" s="395" t="s">
        <v>2142</v>
      </c>
      <c r="B1186" s="271" t="s">
        <v>2143</v>
      </c>
      <c r="C1186" s="272"/>
      <c r="D1186" s="272"/>
      <c r="E1186" s="400"/>
      <c r="F1186" s="397" t="str">
        <f t="shared" si="57"/>
        <v>否</v>
      </c>
      <c r="G1186" s="398" t="str">
        <f t="shared" si="58"/>
        <v>款</v>
      </c>
    </row>
    <row r="1187" ht="36" customHeight="1" spans="1:7">
      <c r="A1187" s="399" t="s">
        <v>2144</v>
      </c>
      <c r="B1187" s="276" t="s">
        <v>139</v>
      </c>
      <c r="C1187" s="280">
        <v>0</v>
      </c>
      <c r="D1187" s="280">
        <v>0</v>
      </c>
      <c r="E1187" s="400"/>
      <c r="F1187" s="397" t="str">
        <f t="shared" si="57"/>
        <v>否</v>
      </c>
      <c r="G1187" s="398" t="str">
        <f t="shared" si="58"/>
        <v>项</v>
      </c>
    </row>
    <row r="1188" ht="36" customHeight="1" spans="1:7">
      <c r="A1188" s="399" t="s">
        <v>2145</v>
      </c>
      <c r="B1188" s="276" t="s">
        <v>141</v>
      </c>
      <c r="C1188" s="280">
        <v>0</v>
      </c>
      <c r="D1188" s="280">
        <v>0</v>
      </c>
      <c r="E1188" s="400"/>
      <c r="F1188" s="397" t="str">
        <f t="shared" si="57"/>
        <v>否</v>
      </c>
      <c r="G1188" s="398" t="str">
        <f t="shared" si="58"/>
        <v>项</v>
      </c>
    </row>
    <row r="1189" ht="36" customHeight="1" spans="1:7">
      <c r="A1189" s="399" t="s">
        <v>2146</v>
      </c>
      <c r="B1189" s="276" t="s">
        <v>143</v>
      </c>
      <c r="C1189" s="280">
        <v>0</v>
      </c>
      <c r="D1189" s="280">
        <v>0</v>
      </c>
      <c r="E1189" s="400"/>
      <c r="F1189" s="397" t="str">
        <f t="shared" si="57"/>
        <v>否</v>
      </c>
      <c r="G1189" s="398" t="str">
        <f t="shared" si="58"/>
        <v>项</v>
      </c>
    </row>
    <row r="1190" ht="36" customHeight="1" spans="1:7">
      <c r="A1190" s="399" t="s">
        <v>2147</v>
      </c>
      <c r="B1190" s="276" t="s">
        <v>2148</v>
      </c>
      <c r="C1190" s="280">
        <v>0</v>
      </c>
      <c r="D1190" s="280">
        <v>0</v>
      </c>
      <c r="E1190" s="400"/>
      <c r="F1190" s="397" t="str">
        <f t="shared" si="57"/>
        <v>否</v>
      </c>
      <c r="G1190" s="398" t="str">
        <f t="shared" si="58"/>
        <v>项</v>
      </c>
    </row>
    <row r="1191" ht="36" customHeight="1" spans="1:7">
      <c r="A1191" s="399" t="s">
        <v>2149</v>
      </c>
      <c r="B1191" s="276" t="s">
        <v>2150</v>
      </c>
      <c r="C1191" s="280">
        <v>0</v>
      </c>
      <c r="D1191" s="280">
        <v>0</v>
      </c>
      <c r="E1191" s="400"/>
      <c r="F1191" s="397" t="str">
        <f t="shared" si="57"/>
        <v>否</v>
      </c>
      <c r="G1191" s="398" t="str">
        <f t="shared" si="58"/>
        <v>项</v>
      </c>
    </row>
    <row r="1192" ht="36" customHeight="1" spans="1:7">
      <c r="A1192" s="399" t="s">
        <v>2151</v>
      </c>
      <c r="B1192" s="276" t="s">
        <v>2152</v>
      </c>
      <c r="C1192" s="280">
        <v>0</v>
      </c>
      <c r="D1192" s="280">
        <v>0</v>
      </c>
      <c r="E1192" s="400"/>
      <c r="F1192" s="397" t="str">
        <f t="shared" si="57"/>
        <v>否</v>
      </c>
      <c r="G1192" s="398" t="str">
        <f t="shared" si="58"/>
        <v>项</v>
      </c>
    </row>
    <row r="1193" ht="36" customHeight="1" spans="1:7">
      <c r="A1193" s="399" t="s">
        <v>2153</v>
      </c>
      <c r="B1193" s="276" t="s">
        <v>2154</v>
      </c>
      <c r="C1193" s="280">
        <v>0</v>
      </c>
      <c r="D1193" s="280">
        <v>0</v>
      </c>
      <c r="E1193" s="400"/>
      <c r="F1193" s="397" t="str">
        <f t="shared" si="57"/>
        <v>否</v>
      </c>
      <c r="G1193" s="398" t="str">
        <f t="shared" si="58"/>
        <v>项</v>
      </c>
    </row>
    <row r="1194" ht="36" customHeight="1" spans="1:7">
      <c r="A1194" s="399" t="s">
        <v>2155</v>
      </c>
      <c r="B1194" s="276" t="s">
        <v>2156</v>
      </c>
      <c r="C1194" s="280">
        <v>0</v>
      </c>
      <c r="D1194" s="280">
        <v>0</v>
      </c>
      <c r="E1194" s="400"/>
      <c r="F1194" s="397" t="str">
        <f t="shared" si="57"/>
        <v>否</v>
      </c>
      <c r="G1194" s="398" t="str">
        <f t="shared" si="58"/>
        <v>项</v>
      </c>
    </row>
    <row r="1195" ht="36" customHeight="1" spans="1:7">
      <c r="A1195" s="399" t="s">
        <v>2157</v>
      </c>
      <c r="B1195" s="276" t="s">
        <v>2158</v>
      </c>
      <c r="C1195" s="280">
        <v>0</v>
      </c>
      <c r="D1195" s="280">
        <v>0</v>
      </c>
      <c r="E1195" s="400"/>
      <c r="F1195" s="397" t="str">
        <f t="shared" si="57"/>
        <v>否</v>
      </c>
      <c r="G1195" s="398" t="str">
        <f t="shared" si="58"/>
        <v>项</v>
      </c>
    </row>
    <row r="1196" ht="36" customHeight="1" spans="1:7">
      <c r="A1196" s="399" t="s">
        <v>2159</v>
      </c>
      <c r="B1196" s="276" t="s">
        <v>2160</v>
      </c>
      <c r="C1196" s="280">
        <v>0</v>
      </c>
      <c r="D1196" s="280">
        <v>0</v>
      </c>
      <c r="E1196" s="400"/>
      <c r="F1196" s="397" t="str">
        <f t="shared" si="57"/>
        <v>否</v>
      </c>
      <c r="G1196" s="398" t="str">
        <f t="shared" si="58"/>
        <v>项</v>
      </c>
    </row>
    <row r="1197" ht="36" customHeight="1" spans="1:7">
      <c r="A1197" s="399" t="s">
        <v>2161</v>
      </c>
      <c r="B1197" s="276" t="s">
        <v>2162</v>
      </c>
      <c r="C1197" s="280">
        <v>0</v>
      </c>
      <c r="D1197" s="280">
        <v>0</v>
      </c>
      <c r="E1197" s="400"/>
      <c r="F1197" s="397" t="str">
        <f t="shared" si="57"/>
        <v>否</v>
      </c>
      <c r="G1197" s="398" t="str">
        <f t="shared" si="58"/>
        <v>项</v>
      </c>
    </row>
    <row r="1198" ht="36" customHeight="1" spans="1:7">
      <c r="A1198" s="399" t="s">
        <v>2163</v>
      </c>
      <c r="B1198" s="276" t="s">
        <v>157</v>
      </c>
      <c r="C1198" s="280"/>
      <c r="D1198" s="280"/>
      <c r="E1198" s="400"/>
      <c r="F1198" s="397" t="str">
        <f t="shared" si="57"/>
        <v>否</v>
      </c>
      <c r="G1198" s="398" t="str">
        <f t="shared" si="58"/>
        <v>项</v>
      </c>
    </row>
    <row r="1199" ht="36" customHeight="1" spans="1:7">
      <c r="A1199" s="399" t="s">
        <v>2164</v>
      </c>
      <c r="B1199" s="276" t="s">
        <v>2165</v>
      </c>
      <c r="C1199" s="280"/>
      <c r="D1199" s="280"/>
      <c r="E1199" s="400"/>
      <c r="F1199" s="397" t="str">
        <f t="shared" si="57"/>
        <v>否</v>
      </c>
      <c r="G1199" s="398" t="str">
        <f t="shared" si="58"/>
        <v>项</v>
      </c>
    </row>
    <row r="1200" ht="36" customHeight="1" spans="1:7">
      <c r="A1200" s="395" t="s">
        <v>2166</v>
      </c>
      <c r="B1200" s="271" t="s">
        <v>2167</v>
      </c>
      <c r="C1200" s="272">
        <f>SUM(C1201:C1205)</f>
        <v>0</v>
      </c>
      <c r="D1200" s="272">
        <f>SUM(D1201:D1205)</f>
        <v>0</v>
      </c>
      <c r="E1200" s="400"/>
      <c r="F1200" s="397" t="str">
        <f t="shared" si="57"/>
        <v>否</v>
      </c>
      <c r="G1200" s="398" t="str">
        <f t="shared" si="58"/>
        <v>款</v>
      </c>
    </row>
    <row r="1201" ht="36" customHeight="1" spans="1:7">
      <c r="A1201" s="399" t="s">
        <v>2168</v>
      </c>
      <c r="B1201" s="276" t="s">
        <v>2169</v>
      </c>
      <c r="C1201" s="280">
        <v>0</v>
      </c>
      <c r="D1201" s="280">
        <v>0</v>
      </c>
      <c r="E1201" s="400"/>
      <c r="F1201" s="397" t="str">
        <f t="shared" si="57"/>
        <v>否</v>
      </c>
      <c r="G1201" s="398" t="str">
        <f t="shared" si="58"/>
        <v>项</v>
      </c>
    </row>
    <row r="1202" ht="36" customHeight="1" spans="1:7">
      <c r="A1202" s="399" t="s">
        <v>2170</v>
      </c>
      <c r="B1202" s="276" t="s">
        <v>2171</v>
      </c>
      <c r="C1202" s="280">
        <v>0</v>
      </c>
      <c r="D1202" s="280">
        <v>0</v>
      </c>
      <c r="E1202" s="400"/>
      <c r="F1202" s="397" t="str">
        <f t="shared" si="57"/>
        <v>否</v>
      </c>
      <c r="G1202" s="398" t="str">
        <f t="shared" si="58"/>
        <v>项</v>
      </c>
    </row>
    <row r="1203" ht="36" customHeight="1" spans="1:7">
      <c r="A1203" s="399" t="s">
        <v>2172</v>
      </c>
      <c r="B1203" s="276" t="s">
        <v>2173</v>
      </c>
      <c r="C1203" s="280">
        <v>0</v>
      </c>
      <c r="D1203" s="280">
        <v>0</v>
      </c>
      <c r="E1203" s="400"/>
      <c r="F1203" s="397" t="str">
        <f t="shared" si="57"/>
        <v>否</v>
      </c>
      <c r="G1203" s="398" t="str">
        <f t="shared" si="58"/>
        <v>项</v>
      </c>
    </row>
    <row r="1204" ht="36" customHeight="1" spans="1:7">
      <c r="A1204" s="402">
        <v>2220305</v>
      </c>
      <c r="B1204" s="408" t="s">
        <v>2174</v>
      </c>
      <c r="C1204" s="280">
        <v>0</v>
      </c>
      <c r="D1204" s="280">
        <v>0</v>
      </c>
      <c r="E1204" s="400"/>
      <c r="F1204" s="397" t="str">
        <f t="shared" si="57"/>
        <v>否</v>
      </c>
      <c r="G1204" s="398" t="str">
        <f t="shared" si="58"/>
        <v>项</v>
      </c>
    </row>
    <row r="1205" ht="36" customHeight="1" spans="1:7">
      <c r="A1205" s="399" t="s">
        <v>2175</v>
      </c>
      <c r="B1205" s="276" t="s">
        <v>2176</v>
      </c>
      <c r="C1205" s="280">
        <v>0</v>
      </c>
      <c r="D1205" s="280">
        <v>0</v>
      </c>
      <c r="E1205" s="400"/>
      <c r="F1205" s="397" t="str">
        <f t="shared" si="57"/>
        <v>否</v>
      </c>
      <c r="G1205" s="398" t="str">
        <f t="shared" si="58"/>
        <v>项</v>
      </c>
    </row>
    <row r="1206" ht="36" customHeight="1" spans="1:7">
      <c r="A1206" s="395" t="s">
        <v>2177</v>
      </c>
      <c r="B1206" s="271" t="s">
        <v>2178</v>
      </c>
      <c r="C1206" s="272">
        <f>SUM(C1207:C1211)</f>
        <v>0</v>
      </c>
      <c r="D1206" s="272">
        <f>SUM(D1207:D1211)</f>
        <v>0</v>
      </c>
      <c r="E1206" s="400"/>
      <c r="F1206" s="397" t="str">
        <f t="shared" si="57"/>
        <v>否</v>
      </c>
      <c r="G1206" s="398" t="str">
        <f t="shared" si="58"/>
        <v>款</v>
      </c>
    </row>
    <row r="1207" ht="36" customHeight="1" spans="1:7">
      <c r="A1207" s="399" t="s">
        <v>2179</v>
      </c>
      <c r="B1207" s="276" t="s">
        <v>2180</v>
      </c>
      <c r="C1207" s="280">
        <v>0</v>
      </c>
      <c r="D1207" s="280">
        <v>0</v>
      </c>
      <c r="E1207" s="400"/>
      <c r="F1207" s="397" t="str">
        <f t="shared" si="57"/>
        <v>否</v>
      </c>
      <c r="G1207" s="398" t="str">
        <f t="shared" si="58"/>
        <v>项</v>
      </c>
    </row>
    <row r="1208" ht="36" customHeight="1" spans="1:7">
      <c r="A1208" s="399" t="s">
        <v>2181</v>
      </c>
      <c r="B1208" s="276" t="s">
        <v>2182</v>
      </c>
      <c r="C1208" s="280">
        <v>0</v>
      </c>
      <c r="D1208" s="280">
        <v>0</v>
      </c>
      <c r="E1208" s="400"/>
      <c r="F1208" s="397" t="str">
        <f t="shared" si="57"/>
        <v>否</v>
      </c>
      <c r="G1208" s="398" t="str">
        <f t="shared" si="58"/>
        <v>项</v>
      </c>
    </row>
    <row r="1209" ht="36" customHeight="1" spans="1:7">
      <c r="A1209" s="399" t="s">
        <v>2183</v>
      </c>
      <c r="B1209" s="276" t="s">
        <v>2184</v>
      </c>
      <c r="C1209" s="280">
        <v>0</v>
      </c>
      <c r="D1209" s="280">
        <v>0</v>
      </c>
      <c r="E1209" s="400"/>
      <c r="F1209" s="397" t="str">
        <f t="shared" si="57"/>
        <v>否</v>
      </c>
      <c r="G1209" s="398" t="str">
        <f t="shared" si="58"/>
        <v>项</v>
      </c>
    </row>
    <row r="1210" ht="36" customHeight="1" spans="1:7">
      <c r="A1210" s="399" t="s">
        <v>2185</v>
      </c>
      <c r="B1210" s="276" t="s">
        <v>2186</v>
      </c>
      <c r="C1210" s="280">
        <v>0</v>
      </c>
      <c r="D1210" s="280">
        <v>0</v>
      </c>
      <c r="E1210" s="400"/>
      <c r="F1210" s="397" t="str">
        <f t="shared" si="57"/>
        <v>否</v>
      </c>
      <c r="G1210" s="398" t="str">
        <f t="shared" si="58"/>
        <v>项</v>
      </c>
    </row>
    <row r="1211" ht="36" customHeight="1" spans="1:7">
      <c r="A1211" s="399" t="s">
        <v>2187</v>
      </c>
      <c r="B1211" s="276" t="s">
        <v>2188</v>
      </c>
      <c r="C1211" s="280">
        <v>0</v>
      </c>
      <c r="D1211" s="280">
        <v>0</v>
      </c>
      <c r="E1211" s="400"/>
      <c r="F1211" s="397" t="str">
        <f t="shared" si="57"/>
        <v>否</v>
      </c>
      <c r="G1211" s="398" t="str">
        <f t="shared" si="58"/>
        <v>项</v>
      </c>
    </row>
    <row r="1212" ht="36" customHeight="1" spans="1:7">
      <c r="A1212" s="395" t="s">
        <v>2189</v>
      </c>
      <c r="B1212" s="271" t="s">
        <v>2190</v>
      </c>
      <c r="C1212" s="272">
        <v>600</v>
      </c>
      <c r="D1212" s="272"/>
      <c r="E1212" s="396">
        <f>(D1212-C1212)/C1212</f>
        <v>-1</v>
      </c>
      <c r="F1212" s="397" t="str">
        <f t="shared" si="57"/>
        <v>是</v>
      </c>
      <c r="G1212" s="398" t="str">
        <f t="shared" si="58"/>
        <v>款</v>
      </c>
    </row>
    <row r="1213" ht="36" customHeight="1" spans="1:7">
      <c r="A1213" s="399" t="s">
        <v>2191</v>
      </c>
      <c r="B1213" s="276" t="s">
        <v>2192</v>
      </c>
      <c r="C1213" s="280"/>
      <c r="D1213" s="280">
        <v>0</v>
      </c>
      <c r="E1213" s="400"/>
      <c r="F1213" s="397" t="str">
        <f t="shared" si="57"/>
        <v>否</v>
      </c>
      <c r="G1213" s="398" t="str">
        <f t="shared" si="58"/>
        <v>项</v>
      </c>
    </row>
    <row r="1214" ht="36" customHeight="1" spans="1:7">
      <c r="A1214" s="399" t="s">
        <v>2193</v>
      </c>
      <c r="B1214" s="276" t="s">
        <v>2194</v>
      </c>
      <c r="C1214" s="280"/>
      <c r="D1214" s="280">
        <v>0</v>
      </c>
      <c r="E1214" s="400"/>
      <c r="F1214" s="397" t="str">
        <f t="shared" si="57"/>
        <v>否</v>
      </c>
      <c r="G1214" s="398" t="str">
        <f t="shared" si="58"/>
        <v>项</v>
      </c>
    </row>
    <row r="1215" ht="36" customHeight="1" spans="1:7">
      <c r="A1215" s="399" t="s">
        <v>2195</v>
      </c>
      <c r="B1215" s="276" t="s">
        <v>2196</v>
      </c>
      <c r="C1215" s="280"/>
      <c r="D1215" s="280">
        <v>0</v>
      </c>
      <c r="E1215" s="400"/>
      <c r="F1215" s="397" t="str">
        <f t="shared" si="57"/>
        <v>否</v>
      </c>
      <c r="G1215" s="398" t="str">
        <f t="shared" si="58"/>
        <v>项</v>
      </c>
    </row>
    <row r="1216" ht="36" customHeight="1" spans="1:7">
      <c r="A1216" s="399" t="s">
        <v>2197</v>
      </c>
      <c r="B1216" s="276" t="s">
        <v>2198</v>
      </c>
      <c r="C1216" s="280"/>
      <c r="D1216" s="280">
        <v>0</v>
      </c>
      <c r="E1216" s="400"/>
      <c r="F1216" s="397" t="str">
        <f t="shared" si="57"/>
        <v>否</v>
      </c>
      <c r="G1216" s="398" t="str">
        <f t="shared" si="58"/>
        <v>项</v>
      </c>
    </row>
    <row r="1217" ht="36" customHeight="1" spans="1:7">
      <c r="A1217" s="399" t="s">
        <v>2199</v>
      </c>
      <c r="B1217" s="276" t="s">
        <v>2200</v>
      </c>
      <c r="C1217" s="280"/>
      <c r="D1217" s="280">
        <v>0</v>
      </c>
      <c r="E1217" s="400"/>
      <c r="F1217" s="397" t="str">
        <f t="shared" si="57"/>
        <v>否</v>
      </c>
      <c r="G1217" s="398" t="str">
        <f t="shared" si="58"/>
        <v>项</v>
      </c>
    </row>
    <row r="1218" ht="36" customHeight="1" spans="1:7">
      <c r="A1218" s="399" t="s">
        <v>2201</v>
      </c>
      <c r="B1218" s="276" t="s">
        <v>2202</v>
      </c>
      <c r="C1218" s="280"/>
      <c r="D1218" s="280">
        <v>0</v>
      </c>
      <c r="E1218" s="400"/>
      <c r="F1218" s="397" t="str">
        <f t="shared" si="57"/>
        <v>否</v>
      </c>
      <c r="G1218" s="398" t="str">
        <f t="shared" si="58"/>
        <v>项</v>
      </c>
    </row>
    <row r="1219" ht="36" customHeight="1" spans="1:7">
      <c r="A1219" s="399" t="s">
        <v>2203</v>
      </c>
      <c r="B1219" s="276" t="s">
        <v>2204</v>
      </c>
      <c r="C1219" s="280"/>
      <c r="D1219" s="280">
        <v>0</v>
      </c>
      <c r="E1219" s="400"/>
      <c r="F1219" s="397" t="str">
        <f t="shared" si="57"/>
        <v>否</v>
      </c>
      <c r="G1219" s="398" t="str">
        <f t="shared" si="58"/>
        <v>项</v>
      </c>
    </row>
    <row r="1220" ht="36" customHeight="1" spans="1:7">
      <c r="A1220" s="399" t="s">
        <v>2205</v>
      </c>
      <c r="B1220" s="276" t="s">
        <v>2206</v>
      </c>
      <c r="C1220" s="280"/>
      <c r="D1220" s="280"/>
      <c r="E1220" s="400"/>
      <c r="F1220" s="397" t="str">
        <f t="shared" si="57"/>
        <v>否</v>
      </c>
      <c r="G1220" s="398" t="str">
        <f t="shared" si="58"/>
        <v>项</v>
      </c>
    </row>
    <row r="1221" ht="36" customHeight="1" spans="1:7">
      <c r="A1221" s="399" t="s">
        <v>2207</v>
      </c>
      <c r="B1221" s="276" t="s">
        <v>2208</v>
      </c>
      <c r="C1221" s="280"/>
      <c r="D1221" s="280"/>
      <c r="E1221" s="400"/>
      <c r="F1221" s="397" t="str">
        <f t="shared" si="57"/>
        <v>否</v>
      </c>
      <c r="G1221" s="398" t="str">
        <f t="shared" si="58"/>
        <v>项</v>
      </c>
    </row>
    <row r="1222" ht="36" customHeight="1" spans="1:7">
      <c r="A1222" s="399" t="s">
        <v>2209</v>
      </c>
      <c r="B1222" s="276" t="s">
        <v>2210</v>
      </c>
      <c r="C1222" s="280"/>
      <c r="D1222" s="280">
        <v>0</v>
      </c>
      <c r="E1222" s="400"/>
      <c r="F1222" s="397" t="str">
        <f t="shared" si="57"/>
        <v>否</v>
      </c>
      <c r="G1222" s="398" t="str">
        <f t="shared" si="58"/>
        <v>项</v>
      </c>
    </row>
    <row r="1223" ht="36" customHeight="1" spans="1:7">
      <c r="A1223" s="276">
        <v>2220511</v>
      </c>
      <c r="B1223" s="276" t="s">
        <v>2211</v>
      </c>
      <c r="C1223" s="280">
        <v>600</v>
      </c>
      <c r="D1223" s="280">
        <v>0</v>
      </c>
      <c r="E1223" s="400">
        <f>(D1223-C1223)/C1223</f>
        <v>-1</v>
      </c>
      <c r="F1223" s="397" t="str">
        <f t="shared" si="57"/>
        <v>是</v>
      </c>
      <c r="G1223" s="398" t="str">
        <f t="shared" si="58"/>
        <v>项</v>
      </c>
    </row>
    <row r="1224" ht="36" customHeight="1" spans="1:7">
      <c r="A1224" s="399" t="s">
        <v>2212</v>
      </c>
      <c r="B1224" s="276" t="s">
        <v>2213</v>
      </c>
      <c r="C1224" s="280">
        <v>0</v>
      </c>
      <c r="D1224" s="280">
        <v>0</v>
      </c>
      <c r="E1224" s="400"/>
      <c r="F1224" s="397" t="str">
        <f t="shared" si="57"/>
        <v>否</v>
      </c>
      <c r="G1224" s="398" t="str">
        <f t="shared" si="58"/>
        <v>项</v>
      </c>
    </row>
    <row r="1225" ht="36" customHeight="1" spans="1:7">
      <c r="A1225" s="395" t="s">
        <v>110</v>
      </c>
      <c r="B1225" s="271" t="s">
        <v>111</v>
      </c>
      <c r="C1225" s="272">
        <v>4498</v>
      </c>
      <c r="D1225" s="272">
        <v>1031</v>
      </c>
      <c r="E1225" s="396">
        <f>(D1225-C1225)/C1225</f>
        <v>-0.771</v>
      </c>
      <c r="F1225" s="397" t="str">
        <f t="shared" si="57"/>
        <v>是</v>
      </c>
      <c r="G1225" s="398" t="str">
        <f t="shared" si="58"/>
        <v>类</v>
      </c>
    </row>
    <row r="1226" ht="36" customHeight="1" spans="1:7">
      <c r="A1226" s="395" t="s">
        <v>2214</v>
      </c>
      <c r="B1226" s="271" t="s">
        <v>2215</v>
      </c>
      <c r="C1226" s="272">
        <v>348</v>
      </c>
      <c r="D1226" s="272">
        <v>600</v>
      </c>
      <c r="E1226" s="396">
        <f>(D1226-C1226)/C1226</f>
        <v>0.724</v>
      </c>
      <c r="F1226" s="397" t="str">
        <f t="shared" si="57"/>
        <v>是</v>
      </c>
      <c r="G1226" s="398" t="str">
        <f t="shared" si="58"/>
        <v>款</v>
      </c>
    </row>
    <row r="1227" ht="36" customHeight="1" spans="1:7">
      <c r="A1227" s="399" t="s">
        <v>2216</v>
      </c>
      <c r="B1227" s="276" t="s">
        <v>139</v>
      </c>
      <c r="C1227" s="280">
        <v>315</v>
      </c>
      <c r="D1227" s="280">
        <v>314</v>
      </c>
      <c r="E1227" s="400">
        <f>(D1227-C1227)/C1227</f>
        <v>-0.003</v>
      </c>
      <c r="F1227" s="397" t="str">
        <f t="shared" si="57"/>
        <v>是</v>
      </c>
      <c r="G1227" s="398" t="str">
        <f t="shared" si="58"/>
        <v>项</v>
      </c>
    </row>
    <row r="1228" ht="36" customHeight="1" spans="1:7">
      <c r="A1228" s="399" t="s">
        <v>2217</v>
      </c>
      <c r="B1228" s="276" t="s">
        <v>141</v>
      </c>
      <c r="C1228" s="280"/>
      <c r="D1228" s="280">
        <v>0</v>
      </c>
      <c r="E1228" s="400"/>
      <c r="F1228" s="397" t="str">
        <f t="shared" si="57"/>
        <v>否</v>
      </c>
      <c r="G1228" s="398" t="str">
        <f t="shared" si="58"/>
        <v>项</v>
      </c>
    </row>
    <row r="1229" ht="36" customHeight="1" spans="1:7">
      <c r="A1229" s="399" t="s">
        <v>2218</v>
      </c>
      <c r="B1229" s="276" t="s">
        <v>143</v>
      </c>
      <c r="C1229" s="280"/>
      <c r="D1229" s="280">
        <v>0</v>
      </c>
      <c r="E1229" s="400"/>
      <c r="F1229" s="397" t="str">
        <f t="shared" si="57"/>
        <v>否</v>
      </c>
      <c r="G1229" s="398" t="str">
        <f t="shared" si="58"/>
        <v>项</v>
      </c>
    </row>
    <row r="1230" ht="36" customHeight="1" spans="1:7">
      <c r="A1230" s="399" t="s">
        <v>2219</v>
      </c>
      <c r="B1230" s="276" t="s">
        <v>2220</v>
      </c>
      <c r="C1230" s="280"/>
      <c r="D1230" s="280">
        <v>0</v>
      </c>
      <c r="E1230" s="400"/>
      <c r="F1230" s="397" t="str">
        <f t="shared" si="57"/>
        <v>否</v>
      </c>
      <c r="G1230" s="398" t="str">
        <f t="shared" si="58"/>
        <v>项</v>
      </c>
    </row>
    <row r="1231" ht="36" customHeight="1" spans="1:7">
      <c r="A1231" s="399" t="s">
        <v>2221</v>
      </c>
      <c r="B1231" s="276" t="s">
        <v>2222</v>
      </c>
      <c r="C1231" s="280"/>
      <c r="D1231" s="280">
        <v>0</v>
      </c>
      <c r="E1231" s="400"/>
      <c r="F1231" s="397" t="str">
        <f t="shared" ref="F1231:F1243" si="59">IF(LEN(A1231)=3,"是",IF(B1231&lt;&gt;"",IF(SUM(C1231:D1231)&lt;&gt;0,"是","否"),"是"))</f>
        <v>否</v>
      </c>
      <c r="G1231" s="398" t="str">
        <f t="shared" ref="G1231:G1243" si="60">IF(LEN(A1231)=3,"类",IF(LEN(A1231)=5,"款","项"))</f>
        <v>项</v>
      </c>
    </row>
    <row r="1232" ht="36" customHeight="1" spans="1:7">
      <c r="A1232" s="399" t="s">
        <v>2223</v>
      </c>
      <c r="B1232" s="276" t="s">
        <v>2224</v>
      </c>
      <c r="C1232" s="280">
        <v>30</v>
      </c>
      <c r="D1232" s="280">
        <v>14</v>
      </c>
      <c r="E1232" s="400">
        <f>(D1232-C1232)/C1232</f>
        <v>-0.533</v>
      </c>
      <c r="F1232" s="397" t="str">
        <f t="shared" si="59"/>
        <v>是</v>
      </c>
      <c r="G1232" s="398" t="str">
        <f t="shared" si="60"/>
        <v>项</v>
      </c>
    </row>
    <row r="1233" ht="36" customHeight="1" spans="1:7">
      <c r="A1233" s="399" t="s">
        <v>2225</v>
      </c>
      <c r="B1233" s="276" t="s">
        <v>2226</v>
      </c>
      <c r="C1233" s="280">
        <v>0</v>
      </c>
      <c r="D1233" s="280"/>
      <c r="E1233" s="400"/>
      <c r="F1233" s="397" t="str">
        <f t="shared" si="59"/>
        <v>否</v>
      </c>
      <c r="G1233" s="398" t="str">
        <f t="shared" si="60"/>
        <v>项</v>
      </c>
    </row>
    <row r="1234" ht="36" customHeight="1" spans="1:7">
      <c r="A1234" s="399" t="s">
        <v>2227</v>
      </c>
      <c r="B1234" s="276" t="s">
        <v>2228</v>
      </c>
      <c r="C1234" s="280">
        <v>3</v>
      </c>
      <c r="D1234" s="280">
        <v>2</v>
      </c>
      <c r="E1234" s="400">
        <f>(D1234-C1234)/C1234</f>
        <v>-0.333</v>
      </c>
      <c r="F1234" s="397" t="str">
        <f t="shared" si="59"/>
        <v>是</v>
      </c>
      <c r="G1234" s="398" t="str">
        <f t="shared" si="60"/>
        <v>项</v>
      </c>
    </row>
    <row r="1235" ht="36" customHeight="1" spans="1:7">
      <c r="A1235" s="399" t="s">
        <v>2229</v>
      </c>
      <c r="B1235" s="276" t="s">
        <v>2230</v>
      </c>
      <c r="C1235" s="280"/>
      <c r="D1235" s="280">
        <v>0</v>
      </c>
      <c r="E1235" s="400"/>
      <c r="F1235" s="397" t="str">
        <f t="shared" si="59"/>
        <v>否</v>
      </c>
      <c r="G1235" s="398" t="str">
        <f t="shared" si="60"/>
        <v>项</v>
      </c>
    </row>
    <row r="1236" ht="36" customHeight="1" spans="1:7">
      <c r="A1236" s="399" t="s">
        <v>2231</v>
      </c>
      <c r="B1236" s="276" t="s">
        <v>157</v>
      </c>
      <c r="C1236" s="280"/>
      <c r="D1236" s="280"/>
      <c r="E1236" s="400"/>
      <c r="F1236" s="397" t="str">
        <f t="shared" si="59"/>
        <v>否</v>
      </c>
      <c r="G1236" s="398" t="str">
        <f t="shared" si="60"/>
        <v>项</v>
      </c>
    </row>
    <row r="1237" ht="36" customHeight="1" spans="1:7">
      <c r="A1237" s="399" t="s">
        <v>2232</v>
      </c>
      <c r="B1237" s="276" t="s">
        <v>2233</v>
      </c>
      <c r="C1237" s="280"/>
      <c r="D1237" s="280">
        <v>270</v>
      </c>
      <c r="E1237" s="400"/>
      <c r="F1237" s="397" t="str">
        <f t="shared" si="59"/>
        <v>是</v>
      </c>
      <c r="G1237" s="398" t="str">
        <f t="shared" si="60"/>
        <v>项</v>
      </c>
    </row>
    <row r="1238" ht="36" customHeight="1" spans="1:7">
      <c r="A1238" s="395" t="s">
        <v>2234</v>
      </c>
      <c r="B1238" s="271" t="s">
        <v>2235</v>
      </c>
      <c r="C1238" s="272">
        <v>250</v>
      </c>
      <c r="D1238" s="272">
        <v>253</v>
      </c>
      <c r="E1238" s="396">
        <f>(D1238-C1238)/C1238</f>
        <v>0.012</v>
      </c>
      <c r="F1238" s="397" t="str">
        <f t="shared" si="59"/>
        <v>是</v>
      </c>
      <c r="G1238" s="398" t="str">
        <f t="shared" si="60"/>
        <v>款</v>
      </c>
    </row>
    <row r="1239" ht="36" customHeight="1" spans="1:7">
      <c r="A1239" s="399" t="s">
        <v>2236</v>
      </c>
      <c r="B1239" s="276" t="s">
        <v>139</v>
      </c>
      <c r="C1239" s="280">
        <v>216</v>
      </c>
      <c r="D1239" s="280">
        <v>174</v>
      </c>
      <c r="E1239" s="400">
        <f>(D1239-C1239)/C1239</f>
        <v>-0.194</v>
      </c>
      <c r="F1239" s="397" t="str">
        <f t="shared" si="59"/>
        <v>是</v>
      </c>
      <c r="G1239" s="398" t="str">
        <f t="shared" si="60"/>
        <v>项</v>
      </c>
    </row>
    <row r="1240" ht="36" customHeight="1" spans="1:7">
      <c r="A1240" s="399" t="s">
        <v>2237</v>
      </c>
      <c r="B1240" s="276" t="s">
        <v>141</v>
      </c>
      <c r="C1240" s="280"/>
      <c r="D1240" s="280">
        <v>0</v>
      </c>
      <c r="E1240" s="400"/>
      <c r="F1240" s="397" t="str">
        <f t="shared" si="59"/>
        <v>否</v>
      </c>
      <c r="G1240" s="398" t="str">
        <f t="shared" si="60"/>
        <v>项</v>
      </c>
    </row>
    <row r="1241" ht="36" customHeight="1" spans="1:7">
      <c r="A1241" s="399" t="s">
        <v>2238</v>
      </c>
      <c r="B1241" s="276" t="s">
        <v>143</v>
      </c>
      <c r="C1241" s="280"/>
      <c r="D1241" s="280">
        <v>0</v>
      </c>
      <c r="E1241" s="400"/>
      <c r="F1241" s="397" t="str">
        <f t="shared" si="59"/>
        <v>否</v>
      </c>
      <c r="G1241" s="398" t="str">
        <f t="shared" si="60"/>
        <v>项</v>
      </c>
    </row>
    <row r="1242" ht="36" customHeight="1" spans="1:7">
      <c r="A1242" s="399" t="s">
        <v>2239</v>
      </c>
      <c r="B1242" s="276" t="s">
        <v>2240</v>
      </c>
      <c r="C1242" s="280">
        <v>34</v>
      </c>
      <c r="D1242" s="280">
        <v>79</v>
      </c>
      <c r="E1242" s="400">
        <f>(D1242-C1242)/C1242</f>
        <v>1.324</v>
      </c>
      <c r="F1242" s="397" t="str">
        <f t="shared" si="59"/>
        <v>是</v>
      </c>
      <c r="G1242" s="398" t="str">
        <f t="shared" si="60"/>
        <v>项</v>
      </c>
    </row>
    <row r="1243" ht="36" customHeight="1" spans="1:7">
      <c r="A1243" s="399" t="s">
        <v>2241</v>
      </c>
      <c r="B1243" s="276" t="s">
        <v>2242</v>
      </c>
      <c r="C1243" s="280">
        <v>0</v>
      </c>
      <c r="D1243" s="280">
        <v>0</v>
      </c>
      <c r="E1243" s="400"/>
      <c r="F1243" s="397" t="str">
        <f t="shared" si="59"/>
        <v>否</v>
      </c>
      <c r="G1243" s="398" t="str">
        <f t="shared" si="60"/>
        <v>项</v>
      </c>
    </row>
    <row r="1244" ht="36" customHeight="1" spans="1:7">
      <c r="A1244" s="395" t="s">
        <v>2243</v>
      </c>
      <c r="B1244" s="271" t="s">
        <v>2244</v>
      </c>
      <c r="C1244" s="272"/>
      <c r="D1244" s="272"/>
      <c r="E1244" s="400"/>
      <c r="F1244" s="397" t="str">
        <f t="shared" ref="F1244:F1285" si="61">IF(LEN(A1244)=3,"是",IF(B1244&lt;&gt;"",IF(SUM(C1244:D1244)&lt;&gt;0,"是","否"),"是"))</f>
        <v>否</v>
      </c>
      <c r="G1244" s="398" t="str">
        <f t="shared" ref="G1244:G1285" si="62">IF(LEN(A1244)=3,"类",IF(LEN(A1244)=5,"款","项"))</f>
        <v>款</v>
      </c>
    </row>
    <row r="1245" ht="36" customHeight="1" spans="1:7">
      <c r="A1245" s="399" t="s">
        <v>2245</v>
      </c>
      <c r="B1245" s="276" t="s">
        <v>139</v>
      </c>
      <c r="C1245" s="280">
        <v>0</v>
      </c>
      <c r="D1245" s="280">
        <v>0</v>
      </c>
      <c r="E1245" s="400"/>
      <c r="F1245" s="397" t="str">
        <f t="shared" si="61"/>
        <v>否</v>
      </c>
      <c r="G1245" s="398" t="str">
        <f t="shared" si="62"/>
        <v>项</v>
      </c>
    </row>
    <row r="1246" ht="36" customHeight="1" spans="1:7">
      <c r="A1246" s="399" t="s">
        <v>2246</v>
      </c>
      <c r="B1246" s="276" t="s">
        <v>141</v>
      </c>
      <c r="C1246" s="280">
        <v>0</v>
      </c>
      <c r="D1246" s="280">
        <v>0</v>
      </c>
      <c r="E1246" s="400"/>
      <c r="F1246" s="397" t="str">
        <f t="shared" si="61"/>
        <v>否</v>
      </c>
      <c r="G1246" s="398" t="str">
        <f t="shared" si="62"/>
        <v>项</v>
      </c>
    </row>
    <row r="1247" ht="36" customHeight="1" spans="1:7">
      <c r="A1247" s="399" t="s">
        <v>2247</v>
      </c>
      <c r="B1247" s="276" t="s">
        <v>143</v>
      </c>
      <c r="C1247" s="280">
        <v>0</v>
      </c>
      <c r="D1247" s="280">
        <v>0</v>
      </c>
      <c r="E1247" s="400"/>
      <c r="F1247" s="397" t="str">
        <f t="shared" si="61"/>
        <v>否</v>
      </c>
      <c r="G1247" s="398" t="str">
        <f t="shared" si="62"/>
        <v>项</v>
      </c>
    </row>
    <row r="1248" ht="36" customHeight="1" spans="1:7">
      <c r="A1248" s="399" t="s">
        <v>2248</v>
      </c>
      <c r="B1248" s="276" t="s">
        <v>2249</v>
      </c>
      <c r="C1248" s="280"/>
      <c r="D1248" s="280"/>
      <c r="E1248" s="400"/>
      <c r="F1248" s="397" t="str">
        <f t="shared" si="61"/>
        <v>否</v>
      </c>
      <c r="G1248" s="398" t="str">
        <f t="shared" si="62"/>
        <v>项</v>
      </c>
    </row>
    <row r="1249" ht="36" customHeight="1" spans="1:7">
      <c r="A1249" s="399" t="s">
        <v>2250</v>
      </c>
      <c r="B1249" s="276" t="s">
        <v>2251</v>
      </c>
      <c r="C1249" s="280"/>
      <c r="D1249" s="280"/>
      <c r="E1249" s="400"/>
      <c r="F1249" s="397" t="str">
        <f t="shared" si="61"/>
        <v>否</v>
      </c>
      <c r="G1249" s="398" t="str">
        <f t="shared" si="62"/>
        <v>项</v>
      </c>
    </row>
    <row r="1250" ht="36" customHeight="1" spans="1:7">
      <c r="A1250" s="399" t="s">
        <v>2252</v>
      </c>
      <c r="B1250" s="276" t="s">
        <v>157</v>
      </c>
      <c r="C1250" s="280"/>
      <c r="D1250" s="280"/>
      <c r="E1250" s="400"/>
      <c r="F1250" s="397" t="str">
        <f t="shared" si="61"/>
        <v>否</v>
      </c>
      <c r="G1250" s="398" t="str">
        <f t="shared" si="62"/>
        <v>项</v>
      </c>
    </row>
    <row r="1251" ht="36" customHeight="1" spans="1:7">
      <c r="A1251" s="399" t="s">
        <v>2253</v>
      </c>
      <c r="B1251" s="276" t="s">
        <v>2254</v>
      </c>
      <c r="C1251" s="280">
        <v>0</v>
      </c>
      <c r="D1251" s="280">
        <v>0</v>
      </c>
      <c r="E1251" s="400"/>
      <c r="F1251" s="397" t="str">
        <f t="shared" si="61"/>
        <v>否</v>
      </c>
      <c r="G1251" s="398" t="str">
        <f t="shared" si="62"/>
        <v>项</v>
      </c>
    </row>
    <row r="1252" ht="36" customHeight="1" spans="1:7">
      <c r="A1252" s="395" t="s">
        <v>2255</v>
      </c>
      <c r="B1252" s="271" t="s">
        <v>2256</v>
      </c>
      <c r="C1252" s="272">
        <v>91</v>
      </c>
      <c r="D1252" s="272">
        <v>80</v>
      </c>
      <c r="E1252" s="396">
        <f>(D1252-C1252)/C1252</f>
        <v>-0.121</v>
      </c>
      <c r="F1252" s="397" t="str">
        <f t="shared" si="61"/>
        <v>是</v>
      </c>
      <c r="G1252" s="398" t="str">
        <f t="shared" si="62"/>
        <v>款</v>
      </c>
    </row>
    <row r="1253" ht="36" customHeight="1" spans="1:7">
      <c r="A1253" s="399" t="s">
        <v>2257</v>
      </c>
      <c r="B1253" s="276" t="s">
        <v>139</v>
      </c>
      <c r="C1253" s="280"/>
      <c r="D1253" s="280">
        <v>0</v>
      </c>
      <c r="E1253" s="400"/>
      <c r="F1253" s="397" t="str">
        <f t="shared" si="61"/>
        <v>否</v>
      </c>
      <c r="G1253" s="398" t="str">
        <f t="shared" si="62"/>
        <v>项</v>
      </c>
    </row>
    <row r="1254" ht="36" customHeight="1" spans="1:7">
      <c r="A1254" s="399" t="s">
        <v>2258</v>
      </c>
      <c r="B1254" s="276" t="s">
        <v>141</v>
      </c>
      <c r="C1254" s="280"/>
      <c r="D1254" s="280">
        <v>0</v>
      </c>
      <c r="E1254" s="400"/>
      <c r="F1254" s="397" t="str">
        <f t="shared" si="61"/>
        <v>否</v>
      </c>
      <c r="G1254" s="398" t="str">
        <f t="shared" si="62"/>
        <v>项</v>
      </c>
    </row>
    <row r="1255" ht="36" customHeight="1" spans="1:7">
      <c r="A1255" s="399" t="s">
        <v>2259</v>
      </c>
      <c r="B1255" s="276" t="s">
        <v>143</v>
      </c>
      <c r="C1255" s="280"/>
      <c r="D1255" s="280">
        <v>0</v>
      </c>
      <c r="E1255" s="400"/>
      <c r="F1255" s="397" t="str">
        <f t="shared" si="61"/>
        <v>否</v>
      </c>
      <c r="G1255" s="398" t="str">
        <f t="shared" si="62"/>
        <v>项</v>
      </c>
    </row>
    <row r="1256" ht="36" customHeight="1" spans="1:7">
      <c r="A1256" s="399" t="s">
        <v>2260</v>
      </c>
      <c r="B1256" s="276" t="s">
        <v>2261</v>
      </c>
      <c r="C1256" s="280"/>
      <c r="D1256" s="280"/>
      <c r="E1256" s="400"/>
      <c r="F1256" s="397" t="str">
        <f t="shared" si="61"/>
        <v>否</v>
      </c>
      <c r="G1256" s="398" t="str">
        <f t="shared" si="62"/>
        <v>项</v>
      </c>
    </row>
    <row r="1257" ht="36" customHeight="1" spans="1:7">
      <c r="A1257" s="399" t="s">
        <v>2262</v>
      </c>
      <c r="B1257" s="276" t="s">
        <v>2263</v>
      </c>
      <c r="C1257" s="280">
        <v>1</v>
      </c>
      <c r="D1257" s="280"/>
      <c r="E1257" s="400">
        <f>(D1257-C1257)/C1257</f>
        <v>-1</v>
      </c>
      <c r="F1257" s="397" t="str">
        <f t="shared" si="61"/>
        <v>是</v>
      </c>
      <c r="G1257" s="398" t="str">
        <f t="shared" si="62"/>
        <v>项</v>
      </c>
    </row>
    <row r="1258" ht="36" customHeight="1" spans="1:7">
      <c r="A1258" s="399" t="s">
        <v>2264</v>
      </c>
      <c r="B1258" s="276" t="s">
        <v>2265</v>
      </c>
      <c r="C1258" s="280">
        <v>1</v>
      </c>
      <c r="D1258" s="280"/>
      <c r="E1258" s="400">
        <f>(D1258-C1258)/C1258</f>
        <v>-1</v>
      </c>
      <c r="F1258" s="397" t="str">
        <f t="shared" si="61"/>
        <v>是</v>
      </c>
      <c r="G1258" s="398" t="str">
        <f t="shared" si="62"/>
        <v>项</v>
      </c>
    </row>
    <row r="1259" ht="36" customHeight="1" spans="1:7">
      <c r="A1259" s="399" t="s">
        <v>2266</v>
      </c>
      <c r="B1259" s="276" t="s">
        <v>2267</v>
      </c>
      <c r="C1259" s="280"/>
      <c r="D1259" s="280">
        <v>0</v>
      </c>
      <c r="E1259" s="400"/>
      <c r="F1259" s="397" t="str">
        <f t="shared" si="61"/>
        <v>否</v>
      </c>
      <c r="G1259" s="398" t="str">
        <f t="shared" si="62"/>
        <v>项</v>
      </c>
    </row>
    <row r="1260" ht="36" customHeight="1" spans="1:7">
      <c r="A1260" s="399" t="s">
        <v>2268</v>
      </c>
      <c r="B1260" s="276" t="s">
        <v>2269</v>
      </c>
      <c r="C1260" s="280"/>
      <c r="D1260" s="280">
        <v>0</v>
      </c>
      <c r="E1260" s="400"/>
      <c r="F1260" s="397" t="str">
        <f t="shared" si="61"/>
        <v>否</v>
      </c>
      <c r="G1260" s="398" t="str">
        <f t="shared" si="62"/>
        <v>项</v>
      </c>
    </row>
    <row r="1261" ht="36" customHeight="1" spans="1:7">
      <c r="A1261" s="399" t="s">
        <v>2270</v>
      </c>
      <c r="B1261" s="276" t="s">
        <v>2271</v>
      </c>
      <c r="C1261" s="280"/>
      <c r="D1261" s="280">
        <v>0</v>
      </c>
      <c r="E1261" s="400"/>
      <c r="F1261" s="397" t="str">
        <f t="shared" si="61"/>
        <v>否</v>
      </c>
      <c r="G1261" s="398" t="str">
        <f t="shared" si="62"/>
        <v>项</v>
      </c>
    </row>
    <row r="1262" ht="36" customHeight="1" spans="1:7">
      <c r="A1262" s="399" t="s">
        <v>2272</v>
      </c>
      <c r="B1262" s="276" t="s">
        <v>2273</v>
      </c>
      <c r="C1262" s="280"/>
      <c r="D1262" s="280">
        <v>0</v>
      </c>
      <c r="E1262" s="400"/>
      <c r="F1262" s="397" t="str">
        <f t="shared" si="61"/>
        <v>否</v>
      </c>
      <c r="G1262" s="398" t="str">
        <f t="shared" si="62"/>
        <v>项</v>
      </c>
    </row>
    <row r="1263" ht="36" customHeight="1" spans="1:7">
      <c r="A1263" s="399" t="s">
        <v>2274</v>
      </c>
      <c r="B1263" s="276" t="s">
        <v>2275</v>
      </c>
      <c r="C1263" s="280">
        <v>89</v>
      </c>
      <c r="D1263" s="280">
        <v>80</v>
      </c>
      <c r="E1263" s="400">
        <f>(D1263-C1263)/C1263</f>
        <v>-0.101</v>
      </c>
      <c r="F1263" s="397" t="str">
        <f t="shared" si="61"/>
        <v>是</v>
      </c>
      <c r="G1263" s="398" t="str">
        <f t="shared" si="62"/>
        <v>项</v>
      </c>
    </row>
    <row r="1264" ht="36" customHeight="1" spans="1:7">
      <c r="A1264" s="399" t="s">
        <v>2276</v>
      </c>
      <c r="B1264" s="276" t="s">
        <v>2277</v>
      </c>
      <c r="C1264" s="280"/>
      <c r="D1264" s="280"/>
      <c r="E1264" s="400"/>
      <c r="F1264" s="397" t="str">
        <f t="shared" si="61"/>
        <v>否</v>
      </c>
      <c r="G1264" s="398" t="str">
        <f t="shared" si="62"/>
        <v>项</v>
      </c>
    </row>
    <row r="1265" ht="36" customHeight="1" spans="1:7">
      <c r="A1265" s="395" t="s">
        <v>2278</v>
      </c>
      <c r="B1265" s="271" t="s">
        <v>2279</v>
      </c>
      <c r="C1265" s="272">
        <v>3603</v>
      </c>
      <c r="D1265" s="272">
        <v>65</v>
      </c>
      <c r="E1265" s="396">
        <f t="shared" ref="E1265:E1270" si="63">(D1265-C1265)/C1265</f>
        <v>-0.982</v>
      </c>
      <c r="F1265" s="397" t="str">
        <f t="shared" si="61"/>
        <v>是</v>
      </c>
      <c r="G1265" s="398" t="str">
        <f t="shared" si="62"/>
        <v>款</v>
      </c>
    </row>
    <row r="1266" ht="36" customHeight="1" spans="1:7">
      <c r="A1266" s="399" t="s">
        <v>2280</v>
      </c>
      <c r="B1266" s="276" t="s">
        <v>2281</v>
      </c>
      <c r="C1266" s="280">
        <v>3529</v>
      </c>
      <c r="D1266" s="280">
        <v>65</v>
      </c>
      <c r="E1266" s="400">
        <f t="shared" si="63"/>
        <v>-0.982</v>
      </c>
      <c r="F1266" s="397" t="str">
        <f t="shared" si="61"/>
        <v>是</v>
      </c>
      <c r="G1266" s="398" t="str">
        <f t="shared" si="62"/>
        <v>项</v>
      </c>
    </row>
    <row r="1267" ht="36" customHeight="1" spans="1:7">
      <c r="A1267" s="399" t="s">
        <v>2282</v>
      </c>
      <c r="B1267" s="276" t="s">
        <v>2283</v>
      </c>
      <c r="C1267" s="280">
        <v>54</v>
      </c>
      <c r="D1267" s="280">
        <v>0</v>
      </c>
      <c r="E1267" s="400">
        <f t="shared" si="63"/>
        <v>-1</v>
      </c>
      <c r="F1267" s="397" t="str">
        <f t="shared" si="61"/>
        <v>是</v>
      </c>
      <c r="G1267" s="398" t="str">
        <f t="shared" si="62"/>
        <v>项</v>
      </c>
    </row>
    <row r="1268" ht="36" customHeight="1" spans="1:7">
      <c r="A1268" s="399" t="s">
        <v>2284</v>
      </c>
      <c r="B1268" s="276" t="s">
        <v>2285</v>
      </c>
      <c r="C1268" s="280">
        <v>20</v>
      </c>
      <c r="D1268" s="280"/>
      <c r="E1268" s="400">
        <f t="shared" si="63"/>
        <v>-1</v>
      </c>
      <c r="F1268" s="397" t="str">
        <f t="shared" si="61"/>
        <v>是</v>
      </c>
      <c r="G1268" s="398" t="str">
        <f t="shared" si="62"/>
        <v>项</v>
      </c>
    </row>
    <row r="1269" ht="36" customHeight="1" spans="1:7">
      <c r="A1269" s="395" t="s">
        <v>2286</v>
      </c>
      <c r="B1269" s="271" t="s">
        <v>2287</v>
      </c>
      <c r="C1269" s="272">
        <v>206</v>
      </c>
      <c r="D1269" s="272">
        <v>19</v>
      </c>
      <c r="E1269" s="396">
        <f t="shared" si="63"/>
        <v>-0.908</v>
      </c>
      <c r="F1269" s="397" t="str">
        <f t="shared" si="61"/>
        <v>是</v>
      </c>
      <c r="G1269" s="398" t="str">
        <f t="shared" si="62"/>
        <v>款</v>
      </c>
    </row>
    <row r="1270" ht="36" customHeight="1" spans="1:7">
      <c r="A1270" s="399" t="s">
        <v>2288</v>
      </c>
      <c r="B1270" s="276" t="s">
        <v>2289</v>
      </c>
      <c r="C1270" s="280">
        <v>190</v>
      </c>
      <c r="D1270" s="280"/>
      <c r="E1270" s="400">
        <f t="shared" si="63"/>
        <v>-1</v>
      </c>
      <c r="F1270" s="397" t="str">
        <f t="shared" si="61"/>
        <v>是</v>
      </c>
      <c r="G1270" s="398" t="str">
        <f t="shared" si="62"/>
        <v>项</v>
      </c>
    </row>
    <row r="1271" ht="36" customHeight="1" spans="1:7">
      <c r="A1271" s="399" t="s">
        <v>2290</v>
      </c>
      <c r="B1271" s="276" t="s">
        <v>2291</v>
      </c>
      <c r="C1271" s="280"/>
      <c r="D1271" s="280"/>
      <c r="E1271" s="400"/>
      <c r="F1271" s="397" t="str">
        <f t="shared" si="61"/>
        <v>否</v>
      </c>
      <c r="G1271" s="398" t="str">
        <f t="shared" si="62"/>
        <v>项</v>
      </c>
    </row>
    <row r="1272" ht="36" customHeight="1" spans="1:7">
      <c r="A1272" s="399" t="s">
        <v>2292</v>
      </c>
      <c r="B1272" s="276" t="s">
        <v>2293</v>
      </c>
      <c r="C1272" s="280"/>
      <c r="D1272" s="411">
        <v>3</v>
      </c>
      <c r="E1272" s="400"/>
      <c r="F1272" s="397" t="str">
        <f t="shared" si="61"/>
        <v>是</v>
      </c>
      <c r="G1272" s="398" t="str">
        <f t="shared" si="62"/>
        <v>项</v>
      </c>
    </row>
    <row r="1273" ht="36" customHeight="1" spans="1:7">
      <c r="A1273" s="399" t="s">
        <v>2294</v>
      </c>
      <c r="B1273" s="276" t="s">
        <v>2295</v>
      </c>
      <c r="C1273" s="280">
        <v>16</v>
      </c>
      <c r="D1273" s="280"/>
      <c r="E1273" s="400">
        <f>(D1273-C1273)/C1273</f>
        <v>-1</v>
      </c>
      <c r="F1273" s="397" t="str">
        <f t="shared" si="61"/>
        <v>是</v>
      </c>
      <c r="G1273" s="398" t="str">
        <f t="shared" si="62"/>
        <v>项</v>
      </c>
    </row>
    <row r="1274" ht="36" customHeight="1" spans="1:7">
      <c r="A1274" s="399" t="s">
        <v>2296</v>
      </c>
      <c r="B1274" s="276" t="s">
        <v>2297</v>
      </c>
      <c r="C1274" s="280"/>
      <c r="D1274" s="280">
        <v>16</v>
      </c>
      <c r="E1274" s="400"/>
      <c r="F1274" s="397" t="str">
        <f t="shared" si="61"/>
        <v>是</v>
      </c>
      <c r="G1274" s="398" t="str">
        <f t="shared" si="62"/>
        <v>项</v>
      </c>
    </row>
    <row r="1275" ht="36" customHeight="1" spans="1:7">
      <c r="A1275" s="395" t="s">
        <v>2298</v>
      </c>
      <c r="B1275" s="271" t="s">
        <v>2299</v>
      </c>
      <c r="C1275" s="272">
        <f>C1276</f>
        <v>0</v>
      </c>
      <c r="D1275" s="272">
        <v>14</v>
      </c>
      <c r="E1275" s="400"/>
      <c r="F1275" s="397" t="str">
        <f t="shared" si="61"/>
        <v>是</v>
      </c>
      <c r="G1275" s="398" t="str">
        <f t="shared" si="62"/>
        <v>款</v>
      </c>
    </row>
    <row r="1276" ht="36" customHeight="1" spans="1:7">
      <c r="A1276" s="276" t="s">
        <v>2300</v>
      </c>
      <c r="B1276" s="276" t="s">
        <v>2301</v>
      </c>
      <c r="C1276" s="280">
        <v>0</v>
      </c>
      <c r="D1276" s="280">
        <v>14</v>
      </c>
      <c r="E1276" s="400"/>
      <c r="F1276" s="397" t="str">
        <f t="shared" si="61"/>
        <v>是</v>
      </c>
      <c r="G1276" s="398" t="str">
        <f t="shared" si="62"/>
        <v>项</v>
      </c>
    </row>
    <row r="1277" ht="36" customHeight="1" spans="1:7">
      <c r="A1277" s="395" t="s">
        <v>112</v>
      </c>
      <c r="B1277" s="271" t="s">
        <v>113</v>
      </c>
      <c r="C1277" s="272">
        <v>3660</v>
      </c>
      <c r="D1277" s="272">
        <v>3600</v>
      </c>
      <c r="E1277" s="396">
        <f>(D1277-C1277)/C1277</f>
        <v>-0.016</v>
      </c>
      <c r="F1277" s="397" t="str">
        <f t="shared" si="61"/>
        <v>是</v>
      </c>
      <c r="G1277" s="398" t="str">
        <f t="shared" si="62"/>
        <v>类</v>
      </c>
    </row>
    <row r="1278" ht="36" customHeight="1" spans="1:7">
      <c r="A1278" s="395">
        <v>230</v>
      </c>
      <c r="B1278" s="271" t="s">
        <v>2302</v>
      </c>
      <c r="C1278" s="272"/>
      <c r="D1278" s="272"/>
      <c r="E1278" s="400"/>
      <c r="F1278" s="397"/>
      <c r="G1278" s="398"/>
    </row>
    <row r="1279" ht="36" customHeight="1" spans="1:7">
      <c r="A1279" s="395">
        <v>23001</v>
      </c>
      <c r="B1279" s="271" t="s">
        <v>2303</v>
      </c>
      <c r="C1279" s="272"/>
      <c r="D1279" s="272"/>
      <c r="E1279" s="400"/>
      <c r="F1279" s="397"/>
      <c r="G1279" s="398"/>
    </row>
    <row r="1280" ht="36" customHeight="1" spans="1:7">
      <c r="A1280" s="395">
        <v>23002</v>
      </c>
      <c r="B1280" s="271" t="s">
        <v>2304</v>
      </c>
      <c r="C1280" s="272"/>
      <c r="D1280" s="272"/>
      <c r="E1280" s="400"/>
      <c r="F1280" s="397"/>
      <c r="G1280" s="398"/>
    </row>
    <row r="1281" ht="36" customHeight="1" spans="1:7">
      <c r="A1281" s="395">
        <v>23003</v>
      </c>
      <c r="B1281" s="271" t="s">
        <v>2305</v>
      </c>
      <c r="C1281" s="272"/>
      <c r="D1281" s="272"/>
      <c r="E1281" s="400"/>
      <c r="F1281" s="397"/>
      <c r="G1281" s="398"/>
    </row>
    <row r="1282" ht="36" customHeight="1" spans="1:7">
      <c r="A1282" s="395">
        <v>23006</v>
      </c>
      <c r="B1282" s="271" t="s">
        <v>2306</v>
      </c>
      <c r="C1282" s="272">
        <v>6000</v>
      </c>
      <c r="D1282" s="272">
        <v>6000</v>
      </c>
      <c r="E1282" s="400">
        <f>(D1282-C1282)/C1282</f>
        <v>0</v>
      </c>
      <c r="F1282" s="397"/>
      <c r="G1282" s="398"/>
    </row>
    <row r="1283" ht="36" customHeight="1" spans="1:7">
      <c r="A1283" s="395">
        <v>23008</v>
      </c>
      <c r="B1283" s="271" t="s">
        <v>2307</v>
      </c>
      <c r="C1283" s="272"/>
      <c r="D1283" s="272"/>
      <c r="E1283" s="400"/>
      <c r="F1283" s="397"/>
      <c r="G1283" s="398"/>
    </row>
    <row r="1284" ht="36" customHeight="1" spans="1:7">
      <c r="A1284" s="395">
        <v>23009</v>
      </c>
      <c r="B1284" s="271" t="s">
        <v>2308</v>
      </c>
      <c r="C1284" s="272"/>
      <c r="D1284" s="272">
        <v>126418</v>
      </c>
      <c r="E1284" s="400"/>
      <c r="F1284" s="397"/>
      <c r="G1284" s="398"/>
    </row>
    <row r="1285" ht="36" customHeight="1" spans="1:7">
      <c r="A1285" s="395">
        <v>23011</v>
      </c>
      <c r="B1285" s="271" t="s">
        <v>2309</v>
      </c>
      <c r="C1285" s="272"/>
      <c r="D1285" s="272"/>
      <c r="E1285" s="400"/>
      <c r="F1285" s="397"/>
      <c r="G1285" s="398"/>
    </row>
    <row r="1286" ht="36" customHeight="1" spans="1:7">
      <c r="A1286" s="395">
        <v>23013</v>
      </c>
      <c r="B1286" s="271" t="s">
        <v>2310</v>
      </c>
      <c r="C1286" s="272"/>
      <c r="D1286" s="272"/>
      <c r="E1286" s="400"/>
      <c r="F1286" s="397"/>
      <c r="G1286" s="398"/>
    </row>
    <row r="1287" ht="36" customHeight="1" spans="1:7">
      <c r="A1287" s="395">
        <v>23015</v>
      </c>
      <c r="B1287" s="271" t="s">
        <v>2311</v>
      </c>
      <c r="C1287" s="272"/>
      <c r="D1287" s="272"/>
      <c r="E1287" s="400"/>
      <c r="F1287" s="397"/>
      <c r="G1287" s="398"/>
    </row>
    <row r="1288" ht="36" customHeight="1" spans="1:7">
      <c r="A1288" s="395">
        <v>23016</v>
      </c>
      <c r="B1288" s="271" t="s">
        <v>2312</v>
      </c>
      <c r="C1288" s="272"/>
      <c r="D1288" s="272"/>
      <c r="E1288" s="400"/>
      <c r="F1288" s="397"/>
      <c r="G1288" s="398"/>
    </row>
    <row r="1289" ht="36" customHeight="1" spans="1:7">
      <c r="A1289" s="395" t="s">
        <v>114</v>
      </c>
      <c r="B1289" s="271" t="s">
        <v>2313</v>
      </c>
      <c r="C1289" s="272"/>
      <c r="D1289" s="272">
        <v>4037</v>
      </c>
      <c r="E1289" s="400"/>
      <c r="F1289" s="397" t="str">
        <f>IF(LEN(A1289)=3,"是",IF(B1289&lt;&gt;"",IF(SUM(C1289:D1289)&lt;&gt;0,"是","否"),"是"))</f>
        <v>是</v>
      </c>
      <c r="G1289" s="398" t="str">
        <f>IF(LEN(A1289)=3,"类",IF(LEN(A1289)=5,"款","项"))</f>
        <v>类</v>
      </c>
    </row>
    <row r="1290" ht="36" customHeight="1" spans="1:7">
      <c r="A1290" s="395">
        <v>23201</v>
      </c>
      <c r="B1290" s="271" t="s">
        <v>2314</v>
      </c>
      <c r="C1290" s="272"/>
      <c r="D1290" s="272"/>
      <c r="E1290" s="400"/>
      <c r="F1290" s="397" t="str">
        <f>IF(LEN(A1290)=3,"是",IF(B1290&lt;&gt;"",IF(SUM(C1290:D1290)&lt;&gt;0,"是","否"),"是"))</f>
        <v>否</v>
      </c>
      <c r="G1290" s="398" t="str">
        <f>IF(LEN(A1290)=3,"类",IF(LEN(A1290)=5,"款","项"))</f>
        <v>款</v>
      </c>
    </row>
    <row r="1291" ht="36" customHeight="1" spans="1:7">
      <c r="A1291" s="395">
        <v>23202</v>
      </c>
      <c r="B1291" s="271" t="s">
        <v>2315</v>
      </c>
      <c r="C1291" s="272"/>
      <c r="D1291" s="272"/>
      <c r="E1291" s="400"/>
      <c r="F1291" s="397"/>
      <c r="G1291" s="398"/>
    </row>
    <row r="1292" ht="36" customHeight="1" spans="1:7">
      <c r="A1292" s="399">
        <v>2320201</v>
      </c>
      <c r="B1292" s="276" t="s">
        <v>2316</v>
      </c>
      <c r="C1292" s="272"/>
      <c r="D1292" s="272"/>
      <c r="E1292" s="400"/>
      <c r="F1292" s="397"/>
      <c r="G1292" s="398"/>
    </row>
    <row r="1293" ht="36" customHeight="1" spans="1:7">
      <c r="A1293" s="399">
        <v>2320202</v>
      </c>
      <c r="B1293" s="276" t="s">
        <v>2317</v>
      </c>
      <c r="C1293" s="272"/>
      <c r="D1293" s="272"/>
      <c r="E1293" s="400"/>
      <c r="F1293" s="397"/>
      <c r="G1293" s="398"/>
    </row>
    <row r="1294" ht="36" customHeight="1" spans="1:7">
      <c r="A1294" s="399">
        <v>2320203</v>
      </c>
      <c r="B1294" s="276" t="s">
        <v>2318</v>
      </c>
      <c r="C1294" s="272"/>
      <c r="D1294" s="272"/>
      <c r="E1294" s="400"/>
      <c r="F1294" s="397"/>
      <c r="G1294" s="398"/>
    </row>
    <row r="1295" ht="36" customHeight="1" spans="1:7">
      <c r="A1295" s="399">
        <v>2320299</v>
      </c>
      <c r="B1295" s="276" t="s">
        <v>2319</v>
      </c>
      <c r="C1295" s="272"/>
      <c r="D1295" s="272"/>
      <c r="E1295" s="400"/>
      <c r="F1295" s="397"/>
      <c r="G1295" s="398"/>
    </row>
    <row r="1296" ht="36" customHeight="1" spans="1:7">
      <c r="A1296" s="395" t="s">
        <v>2320</v>
      </c>
      <c r="B1296" s="271" t="s">
        <v>2321</v>
      </c>
      <c r="C1296" s="272"/>
      <c r="D1296" s="272">
        <v>4037</v>
      </c>
      <c r="E1296" s="400"/>
      <c r="F1296" s="397"/>
      <c r="G1296" s="398"/>
    </row>
    <row r="1297" ht="36" customHeight="1" spans="1:7">
      <c r="A1297" s="399" t="s">
        <v>2322</v>
      </c>
      <c r="B1297" s="276" t="s">
        <v>2323</v>
      </c>
      <c r="C1297" s="280"/>
      <c r="D1297" s="280">
        <v>4037</v>
      </c>
      <c r="E1297" s="400"/>
      <c r="F1297" s="397" t="str">
        <f>IF(LEN(A1297)=3,"是",IF(B1297&lt;&gt;"",IF(SUM(C1297:D1297)&lt;&gt;0,"是","否"),"是"))</f>
        <v>是</v>
      </c>
      <c r="G1297" s="398" t="str">
        <f>IF(LEN(A1297)=3,"类",IF(LEN(A1297)=5,"款","项"))</f>
        <v>项</v>
      </c>
    </row>
    <row r="1298" ht="36" customHeight="1" spans="1:7">
      <c r="A1298" s="399" t="s">
        <v>2324</v>
      </c>
      <c r="B1298" s="276" t="s">
        <v>2325</v>
      </c>
      <c r="C1298" s="280"/>
      <c r="D1298" s="280"/>
      <c r="E1298" s="400"/>
      <c r="F1298" s="397" t="str">
        <f>IF(LEN(A1298)=3,"是",IF(B1298&lt;&gt;"",IF(SUM(C1298:D1298)&lt;&gt;0,"是","否"),"是"))</f>
        <v>否</v>
      </c>
      <c r="G1298" s="398" t="str">
        <f>IF(LEN(A1298)=3,"类",IF(LEN(A1298)=5,"款","项"))</f>
        <v>项</v>
      </c>
    </row>
    <row r="1299" ht="36" customHeight="1" spans="1:7">
      <c r="A1299" s="399" t="s">
        <v>2326</v>
      </c>
      <c r="B1299" s="276" t="s">
        <v>2327</v>
      </c>
      <c r="C1299" s="280"/>
      <c r="D1299" s="280"/>
      <c r="E1299" s="400"/>
      <c r="F1299" s="397" t="str">
        <f>IF(LEN(A1299)=3,"是",IF(B1299&lt;&gt;"",IF(SUM(C1299:D1299)&lt;&gt;0,"是","否"),"是"))</f>
        <v>否</v>
      </c>
      <c r="G1299" s="398" t="str">
        <f>IF(LEN(A1299)=3,"类",IF(LEN(A1299)=5,"款","项"))</f>
        <v>项</v>
      </c>
    </row>
    <row r="1300" ht="36" customHeight="1" spans="1:7">
      <c r="A1300" s="399">
        <v>2320399</v>
      </c>
      <c r="B1300" s="276" t="s">
        <v>2328</v>
      </c>
      <c r="C1300" s="280">
        <v>0</v>
      </c>
      <c r="D1300" s="280">
        <v>0</v>
      </c>
      <c r="E1300" s="400"/>
      <c r="F1300" s="397" t="str">
        <f>IF(LEN(A1300)=3,"是",IF(B1300&lt;&gt;"",IF(SUM(C1300:D1300)&lt;&gt;0,"是","否"),"是"))</f>
        <v>否</v>
      </c>
      <c r="G1300" s="398" t="str">
        <f>IF(LEN(A1300)=3,"类",IF(LEN(A1300)=5,"款","项"))</f>
        <v>项</v>
      </c>
    </row>
    <row r="1301" ht="36" customHeight="1" spans="1:7">
      <c r="A1301" s="395" t="s">
        <v>116</v>
      </c>
      <c r="B1301" s="271" t="s">
        <v>2329</v>
      </c>
      <c r="C1301" s="272"/>
      <c r="D1301" s="272"/>
      <c r="E1301" s="400"/>
      <c r="F1301" s="397" t="str">
        <f>IF(LEN(A1301)=3,"是",IF(B1301&lt;&gt;"",IF(SUM(C1301:D1301)&lt;&gt;0,"是","否"),"是"))</f>
        <v>是</v>
      </c>
      <c r="G1301" s="398" t="str">
        <f>IF(LEN(A1301)=3,"类",IF(LEN(A1301)=5,"款","项"))</f>
        <v>类</v>
      </c>
    </row>
    <row r="1302" ht="36" customHeight="1" spans="1:7">
      <c r="A1302" s="395" t="s">
        <v>2330</v>
      </c>
      <c r="B1302" s="271" t="s">
        <v>2331</v>
      </c>
      <c r="C1302" s="272"/>
      <c r="D1302" s="272"/>
      <c r="E1302" s="400"/>
      <c r="F1302" s="397"/>
      <c r="G1302" s="398"/>
    </row>
    <row r="1303" ht="36" customHeight="1" spans="1:7">
      <c r="A1303" s="395" t="s">
        <v>2332</v>
      </c>
      <c r="B1303" s="271" t="s">
        <v>2333</v>
      </c>
      <c r="C1303" s="272"/>
      <c r="D1303" s="272"/>
      <c r="E1303" s="400"/>
      <c r="F1303" s="397"/>
      <c r="G1303" s="398"/>
    </row>
    <row r="1304" ht="36" customHeight="1" spans="1:7">
      <c r="A1304" s="395" t="s">
        <v>2334</v>
      </c>
      <c r="B1304" s="271" t="s">
        <v>2335</v>
      </c>
      <c r="C1304" s="272"/>
      <c r="D1304" s="272"/>
      <c r="E1304" s="400"/>
      <c r="F1304" s="397" t="str">
        <f t="shared" ref="F1304:F1309" si="64">IF(LEN(A1304)=3,"是",IF(B1304&lt;&gt;"",IF(SUM(C1304:D1304)&lt;&gt;0,"是","否"),"是"))</f>
        <v>否</v>
      </c>
      <c r="G1304" s="398" t="str">
        <f>IF(LEN(A1304)=3,"类",IF(LEN(A1304)=5,"款","项"))</f>
        <v>款</v>
      </c>
    </row>
    <row r="1305" ht="36" customHeight="1" spans="1:7">
      <c r="A1305" s="395" t="s">
        <v>118</v>
      </c>
      <c r="B1305" s="271" t="s">
        <v>2336</v>
      </c>
      <c r="C1305" s="272">
        <v>4052</v>
      </c>
      <c r="D1305" s="272">
        <v>6537</v>
      </c>
      <c r="E1305" s="396">
        <f>(D1305-C1305)/C1305</f>
        <v>0.613</v>
      </c>
      <c r="F1305" s="397" t="str">
        <f t="shared" si="64"/>
        <v>是</v>
      </c>
      <c r="G1305" s="398" t="str">
        <f>IF(LEN(A1305)=3,"类",IF(LEN(A1305)=5,"款","项"))</f>
        <v>类</v>
      </c>
    </row>
    <row r="1306" ht="36" customHeight="1" spans="1:7">
      <c r="A1306" s="395" t="s">
        <v>2337</v>
      </c>
      <c r="B1306" s="271" t="s">
        <v>2338</v>
      </c>
      <c r="C1306" s="272">
        <v>3063</v>
      </c>
      <c r="D1306" s="272">
        <v>6537</v>
      </c>
      <c r="E1306" s="396">
        <f>(D1306-C1306)/C1306</f>
        <v>1.134</v>
      </c>
      <c r="F1306" s="397" t="str">
        <f t="shared" si="64"/>
        <v>是</v>
      </c>
      <c r="G1306" s="398" t="str">
        <f>IF(LEN(A1306)=3,"类",IF(LEN(A1306)=5,"款","项"))</f>
        <v>款</v>
      </c>
    </row>
    <row r="1307" ht="36" customHeight="1" spans="1:7">
      <c r="A1307" s="395" t="s">
        <v>2339</v>
      </c>
      <c r="B1307" s="271" t="s">
        <v>1994</v>
      </c>
      <c r="C1307" s="272">
        <v>989</v>
      </c>
      <c r="D1307" s="272"/>
      <c r="E1307" s="396">
        <f>(D1307-C1307)/C1307</f>
        <v>-1</v>
      </c>
      <c r="F1307" s="397" t="str">
        <f t="shared" si="64"/>
        <v>是</v>
      </c>
      <c r="G1307" s="398" t="str">
        <f>IF(LEN(A1307)=3,"类",IF(LEN(A1307)=5,"款","项"))</f>
        <v>款</v>
      </c>
    </row>
    <row r="1308" ht="36" customHeight="1" spans="1:7">
      <c r="A1308" s="395"/>
      <c r="B1308" s="271"/>
      <c r="C1308" s="412"/>
      <c r="D1308" s="412"/>
      <c r="E1308" s="400"/>
      <c r="F1308" s="397" t="str">
        <f t="shared" si="64"/>
        <v>是</v>
      </c>
      <c r="G1308" s="398"/>
    </row>
    <row r="1309" ht="36" customHeight="1" spans="1:7">
      <c r="A1309" s="413"/>
      <c r="B1309" s="414" t="s">
        <v>2340</v>
      </c>
      <c r="C1309" s="284">
        <v>285000</v>
      </c>
      <c r="D1309" s="284">
        <v>336718</v>
      </c>
      <c r="E1309" s="396">
        <f>(D1309-C1309)/C1309</f>
        <v>0.181</v>
      </c>
      <c r="F1309" s="397" t="str">
        <f t="shared" si="64"/>
        <v>是</v>
      </c>
      <c r="G1309" s="398"/>
    </row>
    <row r="1310" spans="3:3">
      <c r="C1310" s="415"/>
    </row>
    <row r="1311" spans="3:3">
      <c r="C1311" s="416"/>
    </row>
    <row r="1312" spans="3:3">
      <c r="C1312" s="415"/>
    </row>
    <row r="1313" spans="3:3">
      <c r="C1313" s="416"/>
    </row>
    <row r="1314" spans="3:3">
      <c r="C1314" s="415"/>
    </row>
    <row r="1315" spans="3:3">
      <c r="C1315" s="415"/>
    </row>
    <row r="1316" spans="3:3">
      <c r="C1316" s="416"/>
    </row>
    <row r="1317" spans="3:3">
      <c r="C1317" s="415"/>
    </row>
    <row r="1318" spans="3:3">
      <c r="C1318" s="415"/>
    </row>
    <row r="1319" spans="3:3">
      <c r="C1319" s="415"/>
    </row>
    <row r="1320" spans="3:3">
      <c r="C1320" s="415"/>
    </row>
    <row r="1321" spans="3:5">
      <c r="C1321" s="416"/>
      <c r="E1321" s="384">
        <f>IF(C1309&lt;&gt;0,IF((D1309/C1309-1)&lt;-30%,"",IF((D1309/C1309-1)&gt;150%,"",D1309/C1309-1)),"")</f>
        <v>0</v>
      </c>
    </row>
    <row r="1322" spans="3:3">
      <c r="C1322" s="415"/>
    </row>
  </sheetData>
  <mergeCells count="1">
    <mergeCell ref="B1:E1"/>
  </mergeCells>
  <conditionalFormatting sqref="F4">
    <cfRule type="cellIs" dxfId="2" priority="1440" stopIfTrue="1" operator="lessThan">
      <formula>0</formula>
    </cfRule>
  </conditionalFormatting>
  <conditionalFormatting sqref="F5">
    <cfRule type="cellIs" dxfId="2" priority="1352" stopIfTrue="1" operator="lessThan">
      <formula>0</formula>
    </cfRule>
  </conditionalFormatting>
  <conditionalFormatting sqref="F6">
    <cfRule type="cellIs" dxfId="2" priority="1351" stopIfTrue="1" operator="lessThan">
      <formula>0</formula>
    </cfRule>
  </conditionalFormatting>
  <conditionalFormatting sqref="F7">
    <cfRule type="cellIs" dxfId="2" priority="1350" stopIfTrue="1" operator="lessThan">
      <formula>0</formula>
    </cfRule>
  </conditionalFormatting>
  <conditionalFormatting sqref="F8">
    <cfRule type="cellIs" dxfId="2" priority="1349" stopIfTrue="1" operator="lessThan">
      <formula>0</formula>
    </cfRule>
  </conditionalFormatting>
  <conditionalFormatting sqref="F9">
    <cfRule type="cellIs" dxfId="2" priority="1348" stopIfTrue="1" operator="lessThan">
      <formula>0</formula>
    </cfRule>
  </conditionalFormatting>
  <conditionalFormatting sqref="F10">
    <cfRule type="cellIs" dxfId="2" priority="1347" stopIfTrue="1" operator="lessThan">
      <formula>0</formula>
    </cfRule>
  </conditionalFormatting>
  <conditionalFormatting sqref="F11">
    <cfRule type="cellIs" dxfId="2" priority="1346" stopIfTrue="1" operator="lessThan">
      <formula>0</formula>
    </cfRule>
  </conditionalFormatting>
  <conditionalFormatting sqref="F12">
    <cfRule type="cellIs" dxfId="2" priority="1345" stopIfTrue="1" operator="lessThan">
      <formula>0</formula>
    </cfRule>
  </conditionalFormatting>
  <conditionalFormatting sqref="F13">
    <cfRule type="cellIs" dxfId="2" priority="1344" stopIfTrue="1" operator="lessThan">
      <formula>0</formula>
    </cfRule>
  </conditionalFormatting>
  <conditionalFormatting sqref="F14">
    <cfRule type="cellIs" dxfId="2" priority="1343" stopIfTrue="1" operator="lessThan">
      <formula>0</formula>
    </cfRule>
  </conditionalFormatting>
  <conditionalFormatting sqref="F15">
    <cfRule type="cellIs" dxfId="2" priority="1342" stopIfTrue="1" operator="lessThan">
      <formula>0</formula>
    </cfRule>
  </conditionalFormatting>
  <conditionalFormatting sqref="F16">
    <cfRule type="cellIs" dxfId="2" priority="1341" stopIfTrue="1" operator="lessThan">
      <formula>0</formula>
    </cfRule>
  </conditionalFormatting>
  <conditionalFormatting sqref="F17">
    <cfRule type="cellIs" dxfId="2" priority="1340" stopIfTrue="1" operator="lessThan">
      <formula>0</formula>
    </cfRule>
  </conditionalFormatting>
  <conditionalFormatting sqref="F18">
    <cfRule type="cellIs" dxfId="2" priority="1339" stopIfTrue="1" operator="lessThan">
      <formula>0</formula>
    </cfRule>
  </conditionalFormatting>
  <conditionalFormatting sqref="F19">
    <cfRule type="cellIs" dxfId="2" priority="1338" stopIfTrue="1" operator="lessThan">
      <formula>0</formula>
    </cfRule>
  </conditionalFormatting>
  <conditionalFormatting sqref="F20">
    <cfRule type="cellIs" dxfId="2" priority="1337" stopIfTrue="1" operator="lessThan">
      <formula>0</formula>
    </cfRule>
  </conditionalFormatting>
  <conditionalFormatting sqref="F21">
    <cfRule type="cellIs" dxfId="2" priority="1336" stopIfTrue="1" operator="lessThan">
      <formula>0</formula>
    </cfRule>
  </conditionalFormatting>
  <conditionalFormatting sqref="F22">
    <cfRule type="cellIs" dxfId="2" priority="1335" stopIfTrue="1" operator="lessThan">
      <formula>0</formula>
    </cfRule>
  </conditionalFormatting>
  <conditionalFormatting sqref="F23">
    <cfRule type="cellIs" dxfId="2" priority="1334" stopIfTrue="1" operator="lessThan">
      <formula>0</formula>
    </cfRule>
  </conditionalFormatting>
  <conditionalFormatting sqref="F24">
    <cfRule type="cellIs" dxfId="2" priority="1333" stopIfTrue="1" operator="lessThan">
      <formula>0</formula>
    </cfRule>
  </conditionalFormatting>
  <conditionalFormatting sqref="F25">
    <cfRule type="cellIs" dxfId="2" priority="1332" stopIfTrue="1" operator="lessThan">
      <formula>0</formula>
    </cfRule>
  </conditionalFormatting>
  <conditionalFormatting sqref="F26">
    <cfRule type="cellIs" dxfId="2" priority="1331" stopIfTrue="1" operator="lessThan">
      <formula>0</formula>
    </cfRule>
  </conditionalFormatting>
  <conditionalFormatting sqref="F27">
    <cfRule type="cellIs" dxfId="2" priority="1330" stopIfTrue="1" operator="lessThan">
      <formula>0</formula>
    </cfRule>
  </conditionalFormatting>
  <conditionalFormatting sqref="F28">
    <cfRule type="cellIs" dxfId="2" priority="1329" stopIfTrue="1" operator="lessThan">
      <formula>0</formula>
    </cfRule>
  </conditionalFormatting>
  <conditionalFormatting sqref="F29">
    <cfRule type="cellIs" dxfId="2" priority="1328" stopIfTrue="1" operator="lessThan">
      <formula>0</formula>
    </cfRule>
  </conditionalFormatting>
  <conditionalFormatting sqref="F30">
    <cfRule type="cellIs" dxfId="2" priority="1327" stopIfTrue="1" operator="lessThan">
      <formula>0</formula>
    </cfRule>
  </conditionalFormatting>
  <conditionalFormatting sqref="F31">
    <cfRule type="cellIs" dxfId="2" priority="1326" stopIfTrue="1" operator="lessThan">
      <formula>0</formula>
    </cfRule>
  </conditionalFormatting>
  <conditionalFormatting sqref="F32">
    <cfRule type="cellIs" dxfId="2" priority="1325" stopIfTrue="1" operator="lessThan">
      <formula>0</formula>
    </cfRule>
  </conditionalFormatting>
  <conditionalFormatting sqref="F33">
    <cfRule type="cellIs" dxfId="2" priority="1324" stopIfTrue="1" operator="lessThan">
      <formula>0</formula>
    </cfRule>
  </conditionalFormatting>
  <conditionalFormatting sqref="F34">
    <cfRule type="cellIs" dxfId="2" priority="1323" stopIfTrue="1" operator="lessThan">
      <formula>0</formula>
    </cfRule>
  </conditionalFormatting>
  <conditionalFormatting sqref="F35">
    <cfRule type="cellIs" dxfId="2" priority="1322" stopIfTrue="1" operator="lessThan">
      <formula>0</formula>
    </cfRule>
  </conditionalFormatting>
  <conditionalFormatting sqref="F36">
    <cfRule type="cellIs" dxfId="2" priority="1321" stopIfTrue="1" operator="lessThan">
      <formula>0</formula>
    </cfRule>
  </conditionalFormatting>
  <conditionalFormatting sqref="F37">
    <cfRule type="cellIs" dxfId="2" priority="1320" stopIfTrue="1" operator="lessThan">
      <formula>0</formula>
    </cfRule>
  </conditionalFormatting>
  <conditionalFormatting sqref="F38">
    <cfRule type="cellIs" dxfId="2" priority="1319" stopIfTrue="1" operator="lessThan">
      <formula>0</formula>
    </cfRule>
  </conditionalFormatting>
  <conditionalFormatting sqref="F39">
    <cfRule type="cellIs" dxfId="2" priority="1318" stopIfTrue="1" operator="lessThan">
      <formula>0</formula>
    </cfRule>
  </conditionalFormatting>
  <conditionalFormatting sqref="F40">
    <cfRule type="cellIs" dxfId="2" priority="1317" stopIfTrue="1" operator="lessThan">
      <formula>0</formula>
    </cfRule>
  </conditionalFormatting>
  <conditionalFormatting sqref="F41">
    <cfRule type="cellIs" dxfId="2" priority="1316" stopIfTrue="1" operator="lessThan">
      <formula>0</formula>
    </cfRule>
  </conditionalFormatting>
  <conditionalFormatting sqref="F42">
    <cfRule type="cellIs" dxfId="2" priority="1315" stopIfTrue="1" operator="lessThan">
      <formula>0</formula>
    </cfRule>
  </conditionalFormatting>
  <conditionalFormatting sqref="F43">
    <cfRule type="cellIs" dxfId="2" priority="1314" stopIfTrue="1" operator="lessThan">
      <formula>0</formula>
    </cfRule>
  </conditionalFormatting>
  <conditionalFormatting sqref="F44">
    <cfRule type="cellIs" dxfId="2" priority="1313" stopIfTrue="1" operator="lessThan">
      <formula>0</formula>
    </cfRule>
  </conditionalFormatting>
  <conditionalFormatting sqref="F45">
    <cfRule type="cellIs" dxfId="2" priority="1312" stopIfTrue="1" operator="lessThan">
      <formula>0</formula>
    </cfRule>
  </conditionalFormatting>
  <conditionalFormatting sqref="F46">
    <cfRule type="cellIs" dxfId="2" priority="1311" stopIfTrue="1" operator="lessThan">
      <formula>0</formula>
    </cfRule>
  </conditionalFormatting>
  <conditionalFormatting sqref="F47">
    <cfRule type="cellIs" dxfId="2" priority="1310" stopIfTrue="1" operator="lessThan">
      <formula>0</formula>
    </cfRule>
  </conditionalFormatting>
  <conditionalFormatting sqref="F48">
    <cfRule type="cellIs" dxfId="2" priority="1309" stopIfTrue="1" operator="lessThan">
      <formula>0</formula>
    </cfRule>
  </conditionalFormatting>
  <conditionalFormatting sqref="F49">
    <cfRule type="cellIs" dxfId="2" priority="1308" stopIfTrue="1" operator="lessThan">
      <formula>0</formula>
    </cfRule>
  </conditionalFormatting>
  <conditionalFormatting sqref="F50">
    <cfRule type="cellIs" dxfId="2" priority="1307" stopIfTrue="1" operator="lessThan">
      <formula>0</formula>
    </cfRule>
  </conditionalFormatting>
  <conditionalFormatting sqref="F51">
    <cfRule type="cellIs" dxfId="2" priority="1306" stopIfTrue="1" operator="lessThan">
      <formula>0</formula>
    </cfRule>
  </conditionalFormatting>
  <conditionalFormatting sqref="F52">
    <cfRule type="cellIs" dxfId="2" priority="1305" stopIfTrue="1" operator="lessThan">
      <formula>0</formula>
    </cfRule>
  </conditionalFormatting>
  <conditionalFormatting sqref="F53">
    <cfRule type="cellIs" dxfId="2" priority="1304" stopIfTrue="1" operator="lessThan">
      <formula>0</formula>
    </cfRule>
  </conditionalFormatting>
  <conditionalFormatting sqref="F54">
    <cfRule type="cellIs" dxfId="2" priority="1303" stopIfTrue="1" operator="lessThan">
      <formula>0</formula>
    </cfRule>
  </conditionalFormatting>
  <conditionalFormatting sqref="F55">
    <cfRule type="cellIs" dxfId="2" priority="1302" stopIfTrue="1" operator="lessThan">
      <formula>0</formula>
    </cfRule>
  </conditionalFormatting>
  <conditionalFormatting sqref="F56">
    <cfRule type="cellIs" dxfId="2" priority="1301" stopIfTrue="1" operator="lessThan">
      <formula>0</formula>
    </cfRule>
  </conditionalFormatting>
  <conditionalFormatting sqref="F57">
    <cfRule type="cellIs" dxfId="2" priority="1300" stopIfTrue="1" operator="lessThan">
      <formula>0</formula>
    </cfRule>
  </conditionalFormatting>
  <conditionalFormatting sqref="F58">
    <cfRule type="cellIs" dxfId="2" priority="1299" stopIfTrue="1" operator="lessThan">
      <formula>0</formula>
    </cfRule>
  </conditionalFormatting>
  <conditionalFormatting sqref="F59">
    <cfRule type="cellIs" dxfId="2" priority="1298" stopIfTrue="1" operator="lessThan">
      <formula>0</formula>
    </cfRule>
  </conditionalFormatting>
  <conditionalFormatting sqref="F60">
    <cfRule type="cellIs" dxfId="2" priority="1297" stopIfTrue="1" operator="lessThan">
      <formula>0</formula>
    </cfRule>
  </conditionalFormatting>
  <conditionalFormatting sqref="F61">
    <cfRule type="cellIs" dxfId="2" priority="1296" stopIfTrue="1" operator="lessThan">
      <formula>0</formula>
    </cfRule>
  </conditionalFormatting>
  <conditionalFormatting sqref="F62">
    <cfRule type="cellIs" dxfId="2" priority="1295" stopIfTrue="1" operator="lessThan">
      <formula>0</formula>
    </cfRule>
  </conditionalFormatting>
  <conditionalFormatting sqref="F63">
    <cfRule type="cellIs" dxfId="2" priority="1294" stopIfTrue="1" operator="lessThan">
      <formula>0</formula>
    </cfRule>
  </conditionalFormatting>
  <conditionalFormatting sqref="F64">
    <cfRule type="cellIs" dxfId="2" priority="1293" stopIfTrue="1" operator="lessThan">
      <formula>0</formula>
    </cfRule>
  </conditionalFormatting>
  <conditionalFormatting sqref="F65">
    <cfRule type="cellIs" dxfId="2" priority="1292" stopIfTrue="1" operator="lessThan">
      <formula>0</formula>
    </cfRule>
  </conditionalFormatting>
  <conditionalFormatting sqref="F66">
    <cfRule type="cellIs" dxfId="2" priority="1291" stopIfTrue="1" operator="lessThan">
      <formula>0</formula>
    </cfRule>
  </conditionalFormatting>
  <conditionalFormatting sqref="F67">
    <cfRule type="cellIs" dxfId="2" priority="1290" stopIfTrue="1" operator="lessThan">
      <formula>0</formula>
    </cfRule>
  </conditionalFormatting>
  <conditionalFormatting sqref="F68">
    <cfRule type="cellIs" dxfId="2" priority="1289" stopIfTrue="1" operator="lessThan">
      <formula>0</formula>
    </cfRule>
  </conditionalFormatting>
  <conditionalFormatting sqref="F69">
    <cfRule type="cellIs" dxfId="2" priority="1288" stopIfTrue="1" operator="lessThan">
      <formula>0</formula>
    </cfRule>
  </conditionalFormatting>
  <conditionalFormatting sqref="F70">
    <cfRule type="cellIs" dxfId="2" priority="1287" stopIfTrue="1" operator="lessThan">
      <formula>0</formula>
    </cfRule>
  </conditionalFormatting>
  <conditionalFormatting sqref="F71">
    <cfRule type="cellIs" dxfId="2" priority="1286" stopIfTrue="1" operator="lessThan">
      <formula>0</formula>
    </cfRule>
  </conditionalFormatting>
  <conditionalFormatting sqref="F72">
    <cfRule type="cellIs" dxfId="2" priority="1285" stopIfTrue="1" operator="lessThan">
      <formula>0</formula>
    </cfRule>
  </conditionalFormatting>
  <conditionalFormatting sqref="F73">
    <cfRule type="cellIs" dxfId="2" priority="1284" stopIfTrue="1" operator="lessThan">
      <formula>0</formula>
    </cfRule>
  </conditionalFormatting>
  <conditionalFormatting sqref="F74">
    <cfRule type="cellIs" dxfId="2" priority="1278" stopIfTrue="1" operator="lessThan">
      <formula>0</formula>
    </cfRule>
  </conditionalFormatting>
  <conditionalFormatting sqref="F75">
    <cfRule type="cellIs" dxfId="2" priority="1277" stopIfTrue="1" operator="lessThan">
      <formula>0</formula>
    </cfRule>
  </conditionalFormatting>
  <conditionalFormatting sqref="F76">
    <cfRule type="cellIs" dxfId="2" priority="1276" stopIfTrue="1" operator="lessThan">
      <formula>0</formula>
    </cfRule>
  </conditionalFormatting>
  <conditionalFormatting sqref="F77">
    <cfRule type="cellIs" dxfId="2" priority="1275" stopIfTrue="1" operator="lessThan">
      <formula>0</formula>
    </cfRule>
  </conditionalFormatting>
  <conditionalFormatting sqref="F78">
    <cfRule type="cellIs" dxfId="2" priority="1274" stopIfTrue="1" operator="lessThan">
      <formula>0</formula>
    </cfRule>
  </conditionalFormatting>
  <conditionalFormatting sqref="F79">
    <cfRule type="cellIs" dxfId="2" priority="1273" stopIfTrue="1" operator="lessThan">
      <formula>0</formula>
    </cfRule>
  </conditionalFormatting>
  <conditionalFormatting sqref="F80">
    <cfRule type="cellIs" dxfId="2" priority="1272" stopIfTrue="1" operator="lessThan">
      <formula>0</formula>
    </cfRule>
  </conditionalFormatting>
  <conditionalFormatting sqref="F81">
    <cfRule type="cellIs" dxfId="2" priority="1271" stopIfTrue="1" operator="lessThan">
      <formula>0</formula>
    </cfRule>
  </conditionalFormatting>
  <conditionalFormatting sqref="F82">
    <cfRule type="cellIs" dxfId="2" priority="1270" stopIfTrue="1" operator="lessThan">
      <formula>0</formula>
    </cfRule>
  </conditionalFormatting>
  <conditionalFormatting sqref="F83">
    <cfRule type="cellIs" dxfId="2" priority="1269" stopIfTrue="1" operator="lessThan">
      <formula>0</formula>
    </cfRule>
  </conditionalFormatting>
  <conditionalFormatting sqref="F84">
    <cfRule type="cellIs" dxfId="2" priority="1268" stopIfTrue="1" operator="lessThan">
      <formula>0</formula>
    </cfRule>
  </conditionalFormatting>
  <conditionalFormatting sqref="F85">
    <cfRule type="cellIs" dxfId="2" priority="1267" stopIfTrue="1" operator="lessThan">
      <formula>0</formula>
    </cfRule>
  </conditionalFormatting>
  <conditionalFormatting sqref="F86">
    <cfRule type="cellIs" dxfId="2" priority="1266" stopIfTrue="1" operator="lessThan">
      <formula>0</formula>
    </cfRule>
  </conditionalFormatting>
  <conditionalFormatting sqref="F87">
    <cfRule type="cellIs" dxfId="2" priority="1265" stopIfTrue="1" operator="lessThan">
      <formula>0</formula>
    </cfRule>
  </conditionalFormatting>
  <conditionalFormatting sqref="F88">
    <cfRule type="cellIs" dxfId="2" priority="1264" stopIfTrue="1" operator="lessThan">
      <formula>0</formula>
    </cfRule>
  </conditionalFormatting>
  <conditionalFormatting sqref="F89">
    <cfRule type="cellIs" dxfId="2" priority="1263" stopIfTrue="1" operator="lessThan">
      <formula>0</formula>
    </cfRule>
  </conditionalFormatting>
  <conditionalFormatting sqref="F90">
    <cfRule type="cellIs" dxfId="2" priority="1262" stopIfTrue="1" operator="lessThan">
      <formula>0</formula>
    </cfRule>
  </conditionalFormatting>
  <conditionalFormatting sqref="F91">
    <cfRule type="cellIs" dxfId="2" priority="1261" stopIfTrue="1" operator="lessThan">
      <formula>0</formula>
    </cfRule>
  </conditionalFormatting>
  <conditionalFormatting sqref="F92">
    <cfRule type="cellIs" dxfId="2" priority="1260" stopIfTrue="1" operator="lessThan">
      <formula>0</formula>
    </cfRule>
  </conditionalFormatting>
  <conditionalFormatting sqref="F93">
    <cfRule type="cellIs" dxfId="2" priority="1259" stopIfTrue="1" operator="lessThan">
      <formula>0</formula>
    </cfRule>
  </conditionalFormatting>
  <conditionalFormatting sqref="F94">
    <cfRule type="cellIs" dxfId="2" priority="1258" stopIfTrue="1" operator="lessThan">
      <formula>0</formula>
    </cfRule>
  </conditionalFormatting>
  <conditionalFormatting sqref="F95">
    <cfRule type="cellIs" dxfId="2" priority="1257" stopIfTrue="1" operator="lessThan">
      <formula>0</formula>
    </cfRule>
  </conditionalFormatting>
  <conditionalFormatting sqref="F96">
    <cfRule type="cellIs" dxfId="2" priority="1256" stopIfTrue="1" operator="lessThan">
      <formula>0</formula>
    </cfRule>
  </conditionalFormatting>
  <conditionalFormatting sqref="F97">
    <cfRule type="cellIs" dxfId="2" priority="1255" stopIfTrue="1" operator="lessThan">
      <formula>0</formula>
    </cfRule>
  </conditionalFormatting>
  <conditionalFormatting sqref="F98">
    <cfRule type="cellIs" dxfId="2" priority="1254" stopIfTrue="1" operator="lessThan">
      <formula>0</formula>
    </cfRule>
  </conditionalFormatting>
  <conditionalFormatting sqref="F99">
    <cfRule type="cellIs" dxfId="2" priority="1253" stopIfTrue="1" operator="lessThan">
      <formula>0</formula>
    </cfRule>
  </conditionalFormatting>
  <conditionalFormatting sqref="F100">
    <cfRule type="cellIs" dxfId="2" priority="1242" stopIfTrue="1" operator="lessThan">
      <formula>0</formula>
    </cfRule>
  </conditionalFormatting>
  <conditionalFormatting sqref="F101">
    <cfRule type="cellIs" dxfId="2" priority="1241" stopIfTrue="1" operator="lessThan">
      <formula>0</formula>
    </cfRule>
  </conditionalFormatting>
  <conditionalFormatting sqref="F102">
    <cfRule type="cellIs" dxfId="2" priority="1240" stopIfTrue="1" operator="lessThan">
      <formula>0</formula>
    </cfRule>
  </conditionalFormatting>
  <conditionalFormatting sqref="F103">
    <cfRule type="cellIs" dxfId="2" priority="1239" stopIfTrue="1" operator="lessThan">
      <formula>0</formula>
    </cfRule>
  </conditionalFormatting>
  <conditionalFormatting sqref="F104">
    <cfRule type="cellIs" dxfId="2" priority="1238" stopIfTrue="1" operator="lessThan">
      <formula>0</formula>
    </cfRule>
  </conditionalFormatting>
  <conditionalFormatting sqref="F105">
    <cfRule type="cellIs" dxfId="2" priority="1237" stopIfTrue="1" operator="lessThan">
      <formula>0</formula>
    </cfRule>
  </conditionalFormatting>
  <conditionalFormatting sqref="F106">
    <cfRule type="cellIs" dxfId="2" priority="1236" stopIfTrue="1" operator="lessThan">
      <formula>0</formula>
    </cfRule>
  </conditionalFormatting>
  <conditionalFormatting sqref="F107">
    <cfRule type="cellIs" dxfId="2" priority="1235" stopIfTrue="1" operator="lessThan">
      <formula>0</formula>
    </cfRule>
  </conditionalFormatting>
  <conditionalFormatting sqref="F108">
    <cfRule type="cellIs" dxfId="2" priority="1234" stopIfTrue="1" operator="lessThan">
      <formula>0</formula>
    </cfRule>
  </conditionalFormatting>
  <conditionalFormatting sqref="F109">
    <cfRule type="cellIs" dxfId="2" priority="1233" stopIfTrue="1" operator="lessThan">
      <formula>0</formula>
    </cfRule>
  </conditionalFormatting>
  <conditionalFormatting sqref="F110">
    <cfRule type="cellIs" dxfId="2" priority="1232" stopIfTrue="1" operator="lessThan">
      <formula>0</formula>
    </cfRule>
  </conditionalFormatting>
  <conditionalFormatting sqref="F111">
    <cfRule type="cellIs" dxfId="2" priority="1231" stopIfTrue="1" operator="lessThan">
      <formula>0</formula>
    </cfRule>
  </conditionalFormatting>
  <conditionalFormatting sqref="F112">
    <cfRule type="cellIs" dxfId="2" priority="1230" stopIfTrue="1" operator="lessThan">
      <formula>0</formula>
    </cfRule>
  </conditionalFormatting>
  <conditionalFormatting sqref="F113">
    <cfRule type="cellIs" dxfId="2" priority="1229" stopIfTrue="1" operator="lessThan">
      <formula>0</formula>
    </cfRule>
  </conditionalFormatting>
  <conditionalFormatting sqref="F114">
    <cfRule type="cellIs" dxfId="2" priority="1228" stopIfTrue="1" operator="lessThan">
      <formula>0</formula>
    </cfRule>
  </conditionalFormatting>
  <conditionalFormatting sqref="F115">
    <cfRule type="cellIs" dxfId="2" priority="1227" stopIfTrue="1" operator="lessThan">
      <formula>0</formula>
    </cfRule>
  </conditionalFormatting>
  <conditionalFormatting sqref="F116">
    <cfRule type="cellIs" dxfId="2" priority="1226" stopIfTrue="1" operator="lessThan">
      <formula>0</formula>
    </cfRule>
  </conditionalFormatting>
  <conditionalFormatting sqref="F117">
    <cfRule type="cellIs" dxfId="2" priority="1225" stopIfTrue="1" operator="lessThan">
      <formula>0</formula>
    </cfRule>
  </conditionalFormatting>
  <conditionalFormatting sqref="F118">
    <cfRule type="cellIs" dxfId="2" priority="1224" stopIfTrue="1" operator="lessThan">
      <formula>0</formula>
    </cfRule>
  </conditionalFormatting>
  <conditionalFormatting sqref="F119">
    <cfRule type="cellIs" dxfId="2" priority="1223" stopIfTrue="1" operator="lessThan">
      <formula>0</formula>
    </cfRule>
  </conditionalFormatting>
  <conditionalFormatting sqref="F120">
    <cfRule type="cellIs" dxfId="2" priority="1222" stopIfTrue="1" operator="lessThan">
      <formula>0</formula>
    </cfRule>
  </conditionalFormatting>
  <conditionalFormatting sqref="F121">
    <cfRule type="cellIs" dxfId="2" priority="1221" stopIfTrue="1" operator="lessThan">
      <formula>0</formula>
    </cfRule>
  </conditionalFormatting>
  <conditionalFormatting sqref="F122">
    <cfRule type="cellIs" dxfId="2" priority="1220" stopIfTrue="1" operator="lessThan">
      <formula>0</formula>
    </cfRule>
  </conditionalFormatting>
  <conditionalFormatting sqref="F123">
    <cfRule type="cellIs" dxfId="2" priority="1219" stopIfTrue="1" operator="lessThan">
      <formula>0</formula>
    </cfRule>
  </conditionalFormatting>
  <conditionalFormatting sqref="F124">
    <cfRule type="cellIs" dxfId="2" priority="1218" stopIfTrue="1" operator="lessThan">
      <formula>0</formula>
    </cfRule>
  </conditionalFormatting>
  <conditionalFormatting sqref="F125">
    <cfRule type="cellIs" dxfId="2" priority="1217" stopIfTrue="1" operator="lessThan">
      <formula>0</formula>
    </cfRule>
  </conditionalFormatting>
  <conditionalFormatting sqref="F126">
    <cfRule type="cellIs" dxfId="2" priority="1215" stopIfTrue="1" operator="lessThan">
      <formula>0</formula>
    </cfRule>
  </conditionalFormatting>
  <conditionalFormatting sqref="F127">
    <cfRule type="cellIs" dxfId="2" priority="1214" stopIfTrue="1" operator="lessThan">
      <formula>0</formula>
    </cfRule>
  </conditionalFormatting>
  <conditionalFormatting sqref="F128">
    <cfRule type="cellIs" dxfId="2" priority="1213" stopIfTrue="1" operator="lessThan">
      <formula>0</formula>
    </cfRule>
  </conditionalFormatting>
  <conditionalFormatting sqref="F129">
    <cfRule type="cellIs" dxfId="2" priority="1212" stopIfTrue="1" operator="lessThan">
      <formula>0</formula>
    </cfRule>
  </conditionalFormatting>
  <conditionalFormatting sqref="F130">
    <cfRule type="cellIs" dxfId="2" priority="1211" stopIfTrue="1" operator="lessThan">
      <formula>0</formula>
    </cfRule>
  </conditionalFormatting>
  <conditionalFormatting sqref="F131">
    <cfRule type="cellIs" dxfId="2" priority="1210" stopIfTrue="1" operator="lessThan">
      <formula>0</formula>
    </cfRule>
  </conditionalFormatting>
  <conditionalFormatting sqref="F132">
    <cfRule type="cellIs" dxfId="2" priority="1209" stopIfTrue="1" operator="lessThan">
      <formula>0</formula>
    </cfRule>
  </conditionalFormatting>
  <conditionalFormatting sqref="F133">
    <cfRule type="cellIs" dxfId="2" priority="1208" stopIfTrue="1" operator="lessThan">
      <formula>0</formula>
    </cfRule>
  </conditionalFormatting>
  <conditionalFormatting sqref="F134">
    <cfRule type="cellIs" dxfId="2" priority="1207" stopIfTrue="1" operator="lessThan">
      <formula>0</formula>
    </cfRule>
  </conditionalFormatting>
  <conditionalFormatting sqref="F135">
    <cfRule type="cellIs" dxfId="2" priority="1206" stopIfTrue="1" operator="lessThan">
      <formula>0</formula>
    </cfRule>
  </conditionalFormatting>
  <conditionalFormatting sqref="F136">
    <cfRule type="cellIs" dxfId="2" priority="1205" stopIfTrue="1" operator="lessThan">
      <formula>0</formula>
    </cfRule>
  </conditionalFormatting>
  <conditionalFormatting sqref="F137">
    <cfRule type="cellIs" dxfId="2" priority="1204" stopIfTrue="1" operator="lessThan">
      <formula>0</formula>
    </cfRule>
  </conditionalFormatting>
  <conditionalFormatting sqref="F138">
    <cfRule type="cellIs" dxfId="2" priority="1203" stopIfTrue="1" operator="lessThan">
      <formula>0</formula>
    </cfRule>
  </conditionalFormatting>
  <conditionalFormatting sqref="F139">
    <cfRule type="cellIs" dxfId="2" priority="1202" stopIfTrue="1" operator="lessThan">
      <formula>0</formula>
    </cfRule>
  </conditionalFormatting>
  <conditionalFormatting sqref="F140">
    <cfRule type="cellIs" dxfId="2" priority="1201" stopIfTrue="1" operator="lessThan">
      <formula>0</formula>
    </cfRule>
  </conditionalFormatting>
  <conditionalFormatting sqref="F141">
    <cfRule type="cellIs" dxfId="2" priority="1200" stopIfTrue="1" operator="lessThan">
      <formula>0</formula>
    </cfRule>
  </conditionalFormatting>
  <conditionalFormatting sqref="F142">
    <cfRule type="cellIs" dxfId="2" priority="1199" stopIfTrue="1" operator="lessThan">
      <formula>0</formula>
    </cfRule>
  </conditionalFormatting>
  <conditionalFormatting sqref="F143">
    <cfRule type="cellIs" dxfId="2" priority="1198" stopIfTrue="1" operator="lessThan">
      <formula>0</formula>
    </cfRule>
  </conditionalFormatting>
  <conditionalFormatting sqref="F144">
    <cfRule type="cellIs" dxfId="2" priority="1197" stopIfTrue="1" operator="lessThan">
      <formula>0</formula>
    </cfRule>
  </conditionalFormatting>
  <conditionalFormatting sqref="F145">
    <cfRule type="cellIs" dxfId="2" priority="1196" stopIfTrue="1" operator="lessThan">
      <formula>0</formula>
    </cfRule>
  </conditionalFormatting>
  <conditionalFormatting sqref="F146">
    <cfRule type="cellIs" dxfId="2" priority="1195" stopIfTrue="1" operator="lessThan">
      <formula>0</formula>
    </cfRule>
  </conditionalFormatting>
  <conditionalFormatting sqref="F147">
    <cfRule type="cellIs" dxfId="2" priority="1194" stopIfTrue="1" operator="lessThan">
      <formula>0</formula>
    </cfRule>
  </conditionalFormatting>
  <conditionalFormatting sqref="F148">
    <cfRule type="cellIs" dxfId="2" priority="1193" stopIfTrue="1" operator="lessThan">
      <formula>0</formula>
    </cfRule>
  </conditionalFormatting>
  <conditionalFormatting sqref="F149">
    <cfRule type="cellIs" dxfId="2" priority="1192" stopIfTrue="1" operator="lessThan">
      <formula>0</formula>
    </cfRule>
  </conditionalFormatting>
  <conditionalFormatting sqref="F150">
    <cfRule type="cellIs" dxfId="2" priority="1191" stopIfTrue="1" operator="lessThan">
      <formula>0</formula>
    </cfRule>
  </conditionalFormatting>
  <conditionalFormatting sqref="F151">
    <cfRule type="cellIs" dxfId="2" priority="1190" stopIfTrue="1" operator="lessThan">
      <formula>0</formula>
    </cfRule>
  </conditionalFormatting>
  <conditionalFormatting sqref="F152">
    <cfRule type="cellIs" dxfId="2" priority="1189" stopIfTrue="1" operator="lessThan">
      <formula>0</formula>
    </cfRule>
  </conditionalFormatting>
  <conditionalFormatting sqref="F153">
    <cfRule type="cellIs" dxfId="2" priority="1188" stopIfTrue="1" operator="lessThan">
      <formula>0</formula>
    </cfRule>
  </conditionalFormatting>
  <conditionalFormatting sqref="F154">
    <cfRule type="cellIs" dxfId="2" priority="1187" stopIfTrue="1" operator="lessThan">
      <formula>0</formula>
    </cfRule>
  </conditionalFormatting>
  <conditionalFormatting sqref="F155">
    <cfRule type="cellIs" dxfId="2" priority="1186" stopIfTrue="1" operator="lessThan">
      <formula>0</formula>
    </cfRule>
  </conditionalFormatting>
  <conditionalFormatting sqref="F156">
    <cfRule type="cellIs" dxfId="2" priority="1185" stopIfTrue="1" operator="lessThan">
      <formula>0</formula>
    </cfRule>
  </conditionalFormatting>
  <conditionalFormatting sqref="F157">
    <cfRule type="cellIs" dxfId="2" priority="1184" stopIfTrue="1" operator="lessThan">
      <formula>0</formula>
    </cfRule>
  </conditionalFormatting>
  <conditionalFormatting sqref="F158">
    <cfRule type="cellIs" dxfId="2" priority="1183" stopIfTrue="1" operator="lessThan">
      <formula>0</formula>
    </cfRule>
  </conditionalFormatting>
  <conditionalFormatting sqref="F159">
    <cfRule type="cellIs" dxfId="2" priority="1182" stopIfTrue="1" operator="lessThan">
      <formula>0</formula>
    </cfRule>
  </conditionalFormatting>
  <conditionalFormatting sqref="F160">
    <cfRule type="cellIs" dxfId="2" priority="1181" stopIfTrue="1" operator="lessThan">
      <formula>0</formula>
    </cfRule>
  </conditionalFormatting>
  <conditionalFormatting sqref="F161">
    <cfRule type="cellIs" dxfId="2" priority="1180" stopIfTrue="1" operator="lessThan">
      <formula>0</formula>
    </cfRule>
  </conditionalFormatting>
  <conditionalFormatting sqref="F162">
    <cfRule type="cellIs" dxfId="2" priority="1179" stopIfTrue="1" operator="lessThan">
      <formula>0</formula>
    </cfRule>
  </conditionalFormatting>
  <conditionalFormatting sqref="F163">
    <cfRule type="cellIs" dxfId="2" priority="1178" stopIfTrue="1" operator="lessThan">
      <formula>0</formula>
    </cfRule>
  </conditionalFormatting>
  <conditionalFormatting sqref="F164">
    <cfRule type="cellIs" dxfId="2" priority="1177" stopIfTrue="1" operator="lessThan">
      <formula>0</formula>
    </cfRule>
  </conditionalFormatting>
  <conditionalFormatting sqref="F165">
    <cfRule type="cellIs" dxfId="2" priority="1176" stopIfTrue="1" operator="lessThan">
      <formula>0</formula>
    </cfRule>
  </conditionalFormatting>
  <conditionalFormatting sqref="F166">
    <cfRule type="cellIs" dxfId="2" priority="1175" stopIfTrue="1" operator="lessThan">
      <formula>0</formula>
    </cfRule>
  </conditionalFormatting>
  <conditionalFormatting sqref="F167">
    <cfRule type="cellIs" dxfId="2" priority="1174" stopIfTrue="1" operator="lessThan">
      <formula>0</formula>
    </cfRule>
  </conditionalFormatting>
  <conditionalFormatting sqref="F168">
    <cfRule type="cellIs" dxfId="2" priority="1173" stopIfTrue="1" operator="lessThan">
      <formula>0</formula>
    </cfRule>
  </conditionalFormatting>
  <conditionalFormatting sqref="F169">
    <cfRule type="cellIs" dxfId="2" priority="1172" stopIfTrue="1" operator="lessThan">
      <formula>0</formula>
    </cfRule>
  </conditionalFormatting>
  <conditionalFormatting sqref="F170">
    <cfRule type="cellIs" dxfId="2" priority="1171" stopIfTrue="1" operator="lessThan">
      <formula>0</formula>
    </cfRule>
  </conditionalFormatting>
  <conditionalFormatting sqref="F171">
    <cfRule type="cellIs" dxfId="2" priority="1170" stopIfTrue="1" operator="lessThan">
      <formula>0</formula>
    </cfRule>
  </conditionalFormatting>
  <conditionalFormatting sqref="F172">
    <cfRule type="cellIs" dxfId="2" priority="1169" stopIfTrue="1" operator="lessThan">
      <formula>0</formula>
    </cfRule>
  </conditionalFormatting>
  <conditionalFormatting sqref="F173">
    <cfRule type="cellIs" dxfId="2" priority="1168" stopIfTrue="1" operator="lessThan">
      <formula>0</formula>
    </cfRule>
  </conditionalFormatting>
  <conditionalFormatting sqref="F174">
    <cfRule type="cellIs" dxfId="2" priority="1167" stopIfTrue="1" operator="lessThan">
      <formula>0</formula>
    </cfRule>
  </conditionalFormatting>
  <conditionalFormatting sqref="F175">
    <cfRule type="cellIs" dxfId="2" priority="1166" stopIfTrue="1" operator="lessThan">
      <formula>0</formula>
    </cfRule>
  </conditionalFormatting>
  <conditionalFormatting sqref="F176">
    <cfRule type="cellIs" dxfId="2" priority="1165" stopIfTrue="1" operator="lessThan">
      <formula>0</formula>
    </cfRule>
  </conditionalFormatting>
  <conditionalFormatting sqref="F177">
    <cfRule type="cellIs" dxfId="2" priority="1164" stopIfTrue="1" operator="lessThan">
      <formula>0</formula>
    </cfRule>
  </conditionalFormatting>
  <conditionalFormatting sqref="F178">
    <cfRule type="cellIs" dxfId="2" priority="1163" stopIfTrue="1" operator="lessThan">
      <formula>0</formula>
    </cfRule>
  </conditionalFormatting>
  <conditionalFormatting sqref="F179">
    <cfRule type="cellIs" dxfId="2" priority="1162" stopIfTrue="1" operator="lessThan">
      <formula>0</formula>
    </cfRule>
  </conditionalFormatting>
  <conditionalFormatting sqref="F180">
    <cfRule type="cellIs" dxfId="2" priority="1161" stopIfTrue="1" operator="lessThan">
      <formula>0</formula>
    </cfRule>
  </conditionalFormatting>
  <conditionalFormatting sqref="F181">
    <cfRule type="cellIs" dxfId="2" priority="1160" stopIfTrue="1" operator="lessThan">
      <formula>0</formula>
    </cfRule>
  </conditionalFormatting>
  <conditionalFormatting sqref="F182">
    <cfRule type="cellIs" dxfId="2" priority="1159" stopIfTrue="1" operator="lessThan">
      <formula>0</formula>
    </cfRule>
  </conditionalFormatting>
  <conditionalFormatting sqref="F183">
    <cfRule type="cellIs" dxfId="2" priority="1158" stopIfTrue="1" operator="lessThan">
      <formula>0</formula>
    </cfRule>
  </conditionalFormatting>
  <conditionalFormatting sqref="F184">
    <cfRule type="cellIs" dxfId="2" priority="1157" stopIfTrue="1" operator="lessThan">
      <formula>0</formula>
    </cfRule>
  </conditionalFormatting>
  <conditionalFormatting sqref="F185">
    <cfRule type="cellIs" dxfId="2" priority="1156" stopIfTrue="1" operator="lessThan">
      <formula>0</formula>
    </cfRule>
  </conditionalFormatting>
  <conditionalFormatting sqref="F186">
    <cfRule type="cellIs" dxfId="2" priority="1155" stopIfTrue="1" operator="lessThan">
      <formula>0</formula>
    </cfRule>
  </conditionalFormatting>
  <conditionalFormatting sqref="F187">
    <cfRule type="cellIs" dxfId="2" priority="1154" stopIfTrue="1" operator="lessThan">
      <formula>0</formula>
    </cfRule>
  </conditionalFormatting>
  <conditionalFormatting sqref="F188">
    <cfRule type="cellIs" dxfId="2" priority="1153" stopIfTrue="1" operator="lessThan">
      <formula>0</formula>
    </cfRule>
  </conditionalFormatting>
  <conditionalFormatting sqref="F189">
    <cfRule type="cellIs" dxfId="2" priority="1152" stopIfTrue="1" operator="lessThan">
      <formula>0</formula>
    </cfRule>
  </conditionalFormatting>
  <conditionalFormatting sqref="F190">
    <cfRule type="cellIs" dxfId="2" priority="1151" stopIfTrue="1" operator="lessThan">
      <formula>0</formula>
    </cfRule>
  </conditionalFormatting>
  <conditionalFormatting sqref="F191">
    <cfRule type="cellIs" dxfId="2" priority="1150" stopIfTrue="1" operator="lessThan">
      <formula>0</formula>
    </cfRule>
  </conditionalFormatting>
  <conditionalFormatting sqref="F192">
    <cfRule type="cellIs" dxfId="2" priority="1149" stopIfTrue="1" operator="lessThan">
      <formula>0</formula>
    </cfRule>
  </conditionalFormatting>
  <conditionalFormatting sqref="F193">
    <cfRule type="cellIs" dxfId="2" priority="1148" stopIfTrue="1" operator="lessThan">
      <formula>0</formula>
    </cfRule>
  </conditionalFormatting>
  <conditionalFormatting sqref="F194">
    <cfRule type="cellIs" dxfId="2" priority="1147" stopIfTrue="1" operator="lessThan">
      <formula>0</formula>
    </cfRule>
  </conditionalFormatting>
  <conditionalFormatting sqref="F195">
    <cfRule type="cellIs" dxfId="2" priority="1146" stopIfTrue="1" operator="lessThan">
      <formula>0</formula>
    </cfRule>
  </conditionalFormatting>
  <conditionalFormatting sqref="F196">
    <cfRule type="cellIs" dxfId="2" priority="1145" stopIfTrue="1" operator="lessThan">
      <formula>0</formula>
    </cfRule>
  </conditionalFormatting>
  <conditionalFormatting sqref="F197">
    <cfRule type="cellIs" dxfId="2" priority="1144" stopIfTrue="1" operator="lessThan">
      <formula>0</formula>
    </cfRule>
  </conditionalFormatting>
  <conditionalFormatting sqref="F198">
    <cfRule type="cellIs" dxfId="2" priority="1143" stopIfTrue="1" operator="lessThan">
      <formula>0</formula>
    </cfRule>
  </conditionalFormatting>
  <conditionalFormatting sqref="F199">
    <cfRule type="cellIs" dxfId="2" priority="1142" stopIfTrue="1" operator="lessThan">
      <formula>0</formula>
    </cfRule>
  </conditionalFormatting>
  <conditionalFormatting sqref="F200">
    <cfRule type="cellIs" dxfId="2" priority="1141" stopIfTrue="1" operator="lessThan">
      <formula>0</formula>
    </cfRule>
  </conditionalFormatting>
  <conditionalFormatting sqref="F201">
    <cfRule type="cellIs" dxfId="2" priority="1140" stopIfTrue="1" operator="lessThan">
      <formula>0</formula>
    </cfRule>
  </conditionalFormatting>
  <conditionalFormatting sqref="F202">
    <cfRule type="cellIs" dxfId="2" priority="1139" stopIfTrue="1" operator="lessThan">
      <formula>0</formula>
    </cfRule>
  </conditionalFormatting>
  <conditionalFormatting sqref="F203">
    <cfRule type="cellIs" dxfId="2" priority="1138" stopIfTrue="1" operator="lessThan">
      <formula>0</formula>
    </cfRule>
  </conditionalFormatting>
  <conditionalFormatting sqref="F204">
    <cfRule type="cellIs" dxfId="2" priority="1137" stopIfTrue="1" operator="lessThan">
      <formula>0</formula>
    </cfRule>
  </conditionalFormatting>
  <conditionalFormatting sqref="F205">
    <cfRule type="cellIs" dxfId="2" priority="1136" stopIfTrue="1" operator="lessThan">
      <formula>0</formula>
    </cfRule>
  </conditionalFormatting>
  <conditionalFormatting sqref="F206">
    <cfRule type="cellIs" dxfId="2" priority="1135" stopIfTrue="1" operator="lessThan">
      <formula>0</formula>
    </cfRule>
  </conditionalFormatting>
  <conditionalFormatting sqref="F207">
    <cfRule type="cellIs" dxfId="2" priority="1134" stopIfTrue="1" operator="lessThan">
      <formula>0</formula>
    </cfRule>
  </conditionalFormatting>
  <conditionalFormatting sqref="F208">
    <cfRule type="cellIs" dxfId="2" priority="1133" stopIfTrue="1" operator="lessThan">
      <formula>0</formula>
    </cfRule>
  </conditionalFormatting>
  <conditionalFormatting sqref="F209">
    <cfRule type="cellIs" dxfId="2" priority="1132" stopIfTrue="1" operator="lessThan">
      <formula>0</formula>
    </cfRule>
  </conditionalFormatting>
  <conditionalFormatting sqref="F210">
    <cfRule type="cellIs" dxfId="2" priority="1131" stopIfTrue="1" operator="lessThan">
      <formula>0</formula>
    </cfRule>
  </conditionalFormatting>
  <conditionalFormatting sqref="F211">
    <cfRule type="cellIs" dxfId="2" priority="1130" stopIfTrue="1" operator="lessThan">
      <formula>0</formula>
    </cfRule>
  </conditionalFormatting>
  <conditionalFormatting sqref="F212">
    <cfRule type="cellIs" dxfId="2" priority="1129" stopIfTrue="1" operator="lessThan">
      <formula>0</formula>
    </cfRule>
  </conditionalFormatting>
  <conditionalFormatting sqref="F213">
    <cfRule type="cellIs" dxfId="2" priority="1128" stopIfTrue="1" operator="lessThan">
      <formula>0</formula>
    </cfRule>
  </conditionalFormatting>
  <conditionalFormatting sqref="F214">
    <cfRule type="cellIs" dxfId="2" priority="1127" stopIfTrue="1" operator="lessThan">
      <formula>0</formula>
    </cfRule>
  </conditionalFormatting>
  <conditionalFormatting sqref="F215">
    <cfRule type="cellIs" dxfId="2" priority="1126" stopIfTrue="1" operator="lessThan">
      <formula>0</formula>
    </cfRule>
  </conditionalFormatting>
  <conditionalFormatting sqref="F216">
    <cfRule type="cellIs" dxfId="2" priority="1125" stopIfTrue="1" operator="lessThan">
      <formula>0</formula>
    </cfRule>
  </conditionalFormatting>
  <conditionalFormatting sqref="F217">
    <cfRule type="cellIs" dxfId="2" priority="1124" stopIfTrue="1" operator="lessThan">
      <formula>0</formula>
    </cfRule>
  </conditionalFormatting>
  <conditionalFormatting sqref="F218">
    <cfRule type="cellIs" dxfId="2" priority="1123" stopIfTrue="1" operator="lessThan">
      <formula>0</formula>
    </cfRule>
  </conditionalFormatting>
  <conditionalFormatting sqref="F219">
    <cfRule type="cellIs" dxfId="2" priority="1122" stopIfTrue="1" operator="lessThan">
      <formula>0</formula>
    </cfRule>
  </conditionalFormatting>
  <conditionalFormatting sqref="F220">
    <cfRule type="cellIs" dxfId="2" priority="1121" stopIfTrue="1" operator="lessThan">
      <formula>0</formula>
    </cfRule>
  </conditionalFormatting>
  <conditionalFormatting sqref="F221">
    <cfRule type="cellIs" dxfId="2" priority="1120" stopIfTrue="1" operator="lessThan">
      <formula>0</formula>
    </cfRule>
  </conditionalFormatting>
  <conditionalFormatting sqref="F222">
    <cfRule type="cellIs" dxfId="2" priority="1119" stopIfTrue="1" operator="lessThan">
      <formula>0</formula>
    </cfRule>
  </conditionalFormatting>
  <conditionalFormatting sqref="F223">
    <cfRule type="cellIs" dxfId="2" priority="1118" stopIfTrue="1" operator="lessThan">
      <formula>0</formula>
    </cfRule>
  </conditionalFormatting>
  <conditionalFormatting sqref="F224">
    <cfRule type="cellIs" dxfId="2" priority="1117" stopIfTrue="1" operator="lessThan">
      <formula>0</formula>
    </cfRule>
  </conditionalFormatting>
  <conditionalFormatting sqref="F225">
    <cfRule type="cellIs" dxfId="2" priority="1116" stopIfTrue="1" operator="lessThan">
      <formula>0</formula>
    </cfRule>
  </conditionalFormatting>
  <conditionalFormatting sqref="F226">
    <cfRule type="cellIs" dxfId="2" priority="1115" stopIfTrue="1" operator="lessThan">
      <formula>0</formula>
    </cfRule>
  </conditionalFormatting>
  <conditionalFormatting sqref="F227">
    <cfRule type="cellIs" dxfId="2" priority="1114" stopIfTrue="1" operator="lessThan">
      <formula>0</formula>
    </cfRule>
  </conditionalFormatting>
  <conditionalFormatting sqref="F228">
    <cfRule type="cellIs" dxfId="2" priority="1113" stopIfTrue="1" operator="lessThan">
      <formula>0</formula>
    </cfRule>
  </conditionalFormatting>
  <conditionalFormatting sqref="F229">
    <cfRule type="cellIs" dxfId="2" priority="1112" stopIfTrue="1" operator="lessThan">
      <formula>0</formula>
    </cfRule>
  </conditionalFormatting>
  <conditionalFormatting sqref="F230">
    <cfRule type="cellIs" dxfId="2" priority="1111" stopIfTrue="1" operator="lessThan">
      <formula>0</formula>
    </cfRule>
  </conditionalFormatting>
  <conditionalFormatting sqref="F231">
    <cfRule type="cellIs" dxfId="2" priority="1110" stopIfTrue="1" operator="lessThan">
      <formula>0</formula>
    </cfRule>
  </conditionalFormatting>
  <conditionalFormatting sqref="F232">
    <cfRule type="cellIs" dxfId="2" priority="1109" stopIfTrue="1" operator="lessThan">
      <formula>0</formula>
    </cfRule>
  </conditionalFormatting>
  <conditionalFormatting sqref="F233">
    <cfRule type="cellIs" dxfId="2" priority="1107" stopIfTrue="1" operator="lessThan">
      <formula>0</formula>
    </cfRule>
  </conditionalFormatting>
  <conditionalFormatting sqref="F234">
    <cfRule type="cellIs" dxfId="2" priority="1106" stopIfTrue="1" operator="lessThan">
      <formula>0</formula>
    </cfRule>
  </conditionalFormatting>
  <conditionalFormatting sqref="F235">
    <cfRule type="cellIs" dxfId="2" priority="1105" stopIfTrue="1" operator="lessThan">
      <formula>0</formula>
    </cfRule>
  </conditionalFormatting>
  <conditionalFormatting sqref="F236">
    <cfRule type="cellIs" dxfId="2" priority="1104" stopIfTrue="1" operator="lessThan">
      <formula>0</formula>
    </cfRule>
  </conditionalFormatting>
  <conditionalFormatting sqref="F237">
    <cfRule type="cellIs" dxfId="2" priority="1103" stopIfTrue="1" operator="lessThan">
      <formula>0</formula>
    </cfRule>
  </conditionalFormatting>
  <conditionalFormatting sqref="F241">
    <cfRule type="cellIs" dxfId="2" priority="1101" stopIfTrue="1" operator="lessThan">
      <formula>0</formula>
    </cfRule>
  </conditionalFormatting>
  <conditionalFormatting sqref="F242">
    <cfRule type="cellIs" dxfId="2" priority="1100" stopIfTrue="1" operator="lessThan">
      <formula>0</formula>
    </cfRule>
  </conditionalFormatting>
  <conditionalFormatting sqref="F243">
    <cfRule type="cellIs" dxfId="2" priority="1099" stopIfTrue="1" operator="lessThan">
      <formula>0</formula>
    </cfRule>
  </conditionalFormatting>
  <conditionalFormatting sqref="F244">
    <cfRule type="cellIs" dxfId="2" priority="1098" stopIfTrue="1" operator="lessThan">
      <formula>0</formula>
    </cfRule>
  </conditionalFormatting>
  <conditionalFormatting sqref="F245">
    <cfRule type="cellIs" dxfId="2" priority="1097" stopIfTrue="1" operator="lessThan">
      <formula>0</formula>
    </cfRule>
  </conditionalFormatting>
  <conditionalFormatting sqref="F246">
    <cfRule type="cellIs" dxfId="2" priority="1096" stopIfTrue="1" operator="lessThan">
      <formula>0</formula>
    </cfRule>
  </conditionalFormatting>
  <conditionalFormatting sqref="F247">
    <cfRule type="cellIs" dxfId="2" priority="1095" stopIfTrue="1" operator="lessThan">
      <formula>0</formula>
    </cfRule>
  </conditionalFormatting>
  <conditionalFormatting sqref="F248">
    <cfRule type="cellIs" dxfId="2" priority="1094" stopIfTrue="1" operator="lessThan">
      <formula>0</formula>
    </cfRule>
  </conditionalFormatting>
  <conditionalFormatting sqref="F249">
    <cfRule type="cellIs" dxfId="2" priority="1093" stopIfTrue="1" operator="lessThan">
      <formula>0</formula>
    </cfRule>
  </conditionalFormatting>
  <conditionalFormatting sqref="F250">
    <cfRule type="cellIs" dxfId="2" priority="1090" stopIfTrue="1" operator="lessThan">
      <formula>0</formula>
    </cfRule>
  </conditionalFormatting>
  <conditionalFormatting sqref="F251">
    <cfRule type="cellIs" dxfId="2" priority="1089" stopIfTrue="1" operator="lessThan">
      <formula>0</formula>
    </cfRule>
  </conditionalFormatting>
  <conditionalFormatting sqref="F252">
    <cfRule type="cellIs" dxfId="2" priority="1088" stopIfTrue="1" operator="lessThan">
      <formula>0</formula>
    </cfRule>
  </conditionalFormatting>
  <conditionalFormatting sqref="F253">
    <cfRule type="cellIs" dxfId="2" priority="1087" stopIfTrue="1" operator="lessThan">
      <formula>0</formula>
    </cfRule>
  </conditionalFormatting>
  <conditionalFormatting sqref="F254">
    <cfRule type="cellIs" dxfId="2" priority="1086" stopIfTrue="1" operator="lessThan">
      <formula>0</formula>
    </cfRule>
  </conditionalFormatting>
  <conditionalFormatting sqref="F255">
    <cfRule type="cellIs" dxfId="2" priority="1084" stopIfTrue="1" operator="lessThan">
      <formula>0</formula>
    </cfRule>
  </conditionalFormatting>
  <conditionalFormatting sqref="F256">
    <cfRule type="cellIs" dxfId="2" priority="1083" stopIfTrue="1" operator="lessThan">
      <formula>0</formula>
    </cfRule>
  </conditionalFormatting>
  <conditionalFormatting sqref="F257">
    <cfRule type="cellIs" dxfId="2" priority="1082" stopIfTrue="1" operator="lessThan">
      <formula>0</formula>
    </cfRule>
  </conditionalFormatting>
  <conditionalFormatting sqref="F258">
    <cfRule type="cellIs" dxfId="2" priority="1081" stopIfTrue="1" operator="lessThan">
      <formula>0</formula>
    </cfRule>
  </conditionalFormatting>
  <conditionalFormatting sqref="F259">
    <cfRule type="cellIs" dxfId="2" priority="1080" stopIfTrue="1" operator="lessThan">
      <formula>0</formula>
    </cfRule>
  </conditionalFormatting>
  <conditionalFormatting sqref="F260">
    <cfRule type="cellIs" dxfId="2" priority="1079" stopIfTrue="1" operator="lessThan">
      <formula>0</formula>
    </cfRule>
  </conditionalFormatting>
  <conditionalFormatting sqref="F261">
    <cfRule type="cellIs" dxfId="2" priority="1078" stopIfTrue="1" operator="lessThan">
      <formula>0</formula>
    </cfRule>
  </conditionalFormatting>
  <conditionalFormatting sqref="F262">
    <cfRule type="cellIs" dxfId="2" priority="1077" stopIfTrue="1" operator="lessThan">
      <formula>0</formula>
    </cfRule>
  </conditionalFormatting>
  <conditionalFormatting sqref="F263">
    <cfRule type="cellIs" dxfId="2" priority="1076" stopIfTrue="1" operator="lessThan">
      <formula>0</formula>
    </cfRule>
  </conditionalFormatting>
  <conditionalFormatting sqref="F264">
    <cfRule type="cellIs" dxfId="2" priority="1075" stopIfTrue="1" operator="lessThan">
      <formula>0</formula>
    </cfRule>
  </conditionalFormatting>
  <conditionalFormatting sqref="F265">
    <cfRule type="cellIs" dxfId="2" priority="1074" stopIfTrue="1" operator="lessThan">
      <formula>0</formula>
    </cfRule>
  </conditionalFormatting>
  <conditionalFormatting sqref="F266">
    <cfRule type="cellIs" dxfId="2" priority="1073" stopIfTrue="1" operator="lessThan">
      <formula>0</formula>
    </cfRule>
  </conditionalFormatting>
  <conditionalFormatting sqref="F267">
    <cfRule type="cellIs" dxfId="2" priority="1072" stopIfTrue="1" operator="lessThan">
      <formula>0</formula>
    </cfRule>
  </conditionalFormatting>
  <conditionalFormatting sqref="F268">
    <cfRule type="cellIs" dxfId="2" priority="1071" stopIfTrue="1" operator="lessThan">
      <formula>0</formula>
    </cfRule>
  </conditionalFormatting>
  <conditionalFormatting sqref="F269">
    <cfRule type="cellIs" dxfId="2" priority="1070" stopIfTrue="1" operator="lessThan">
      <formula>0</formula>
    </cfRule>
  </conditionalFormatting>
  <conditionalFormatting sqref="F270">
    <cfRule type="cellIs" dxfId="2" priority="1069" stopIfTrue="1" operator="lessThan">
      <formula>0</formula>
    </cfRule>
  </conditionalFormatting>
  <conditionalFormatting sqref="F271">
    <cfRule type="cellIs" dxfId="2" priority="1068" stopIfTrue="1" operator="lessThan">
      <formula>0</formula>
    </cfRule>
  </conditionalFormatting>
  <conditionalFormatting sqref="F272">
    <cfRule type="cellIs" dxfId="2" priority="1067" stopIfTrue="1" operator="lessThan">
      <formula>0</formula>
    </cfRule>
  </conditionalFormatting>
  <conditionalFormatting sqref="F273">
    <cfRule type="cellIs" dxfId="2" priority="1066" stopIfTrue="1" operator="lessThan">
      <formula>0</formula>
    </cfRule>
  </conditionalFormatting>
  <conditionalFormatting sqref="F274">
    <cfRule type="cellIs" dxfId="2" priority="1065" stopIfTrue="1" operator="lessThan">
      <formula>0</formula>
    </cfRule>
  </conditionalFormatting>
  <conditionalFormatting sqref="F275">
    <cfRule type="cellIs" dxfId="2" priority="1064" stopIfTrue="1" operator="lessThan">
      <formula>0</formula>
    </cfRule>
  </conditionalFormatting>
  <conditionalFormatting sqref="F276">
    <cfRule type="cellIs" dxfId="2" priority="1063" stopIfTrue="1" operator="lessThan">
      <formula>0</formula>
    </cfRule>
  </conditionalFormatting>
  <conditionalFormatting sqref="F277">
    <cfRule type="cellIs" dxfId="2" priority="1062" stopIfTrue="1" operator="lessThan">
      <formula>0</formula>
    </cfRule>
  </conditionalFormatting>
  <conditionalFormatting sqref="F278">
    <cfRule type="cellIs" dxfId="2" priority="1061" stopIfTrue="1" operator="lessThan">
      <formula>0</formula>
    </cfRule>
  </conditionalFormatting>
  <conditionalFormatting sqref="F279">
    <cfRule type="cellIs" dxfId="2" priority="1060" stopIfTrue="1" operator="lessThan">
      <formula>0</formula>
    </cfRule>
  </conditionalFormatting>
  <conditionalFormatting sqref="F280">
    <cfRule type="cellIs" dxfId="2" priority="1059" stopIfTrue="1" operator="lessThan">
      <formula>0</formula>
    </cfRule>
  </conditionalFormatting>
  <conditionalFormatting sqref="F281">
    <cfRule type="cellIs" dxfId="2" priority="1058" stopIfTrue="1" operator="lessThan">
      <formula>0</formula>
    </cfRule>
  </conditionalFormatting>
  <conditionalFormatting sqref="F282">
    <cfRule type="cellIs" dxfId="2" priority="1057" stopIfTrue="1" operator="lessThan">
      <formula>0</formula>
    </cfRule>
  </conditionalFormatting>
  <conditionalFormatting sqref="F283">
    <cfRule type="cellIs" dxfId="2" priority="1056" stopIfTrue="1" operator="lessThan">
      <formula>0</formula>
    </cfRule>
  </conditionalFormatting>
  <conditionalFormatting sqref="F284">
    <cfRule type="cellIs" dxfId="2" priority="1055" stopIfTrue="1" operator="lessThan">
      <formula>0</formula>
    </cfRule>
  </conditionalFormatting>
  <conditionalFormatting sqref="F285">
    <cfRule type="cellIs" dxfId="2" priority="1054" stopIfTrue="1" operator="lessThan">
      <formula>0</formula>
    </cfRule>
  </conditionalFormatting>
  <conditionalFormatting sqref="F286">
    <cfRule type="cellIs" dxfId="2" priority="1053" stopIfTrue="1" operator="lessThan">
      <formula>0</formula>
    </cfRule>
  </conditionalFormatting>
  <conditionalFormatting sqref="F287">
    <cfRule type="cellIs" dxfId="2" priority="1052" stopIfTrue="1" operator="lessThan">
      <formula>0</formula>
    </cfRule>
  </conditionalFormatting>
  <conditionalFormatting sqref="F288">
    <cfRule type="cellIs" dxfId="2" priority="1051" stopIfTrue="1" operator="lessThan">
      <formula>0</formula>
    </cfRule>
  </conditionalFormatting>
  <conditionalFormatting sqref="F289">
    <cfRule type="cellIs" dxfId="2" priority="1050" stopIfTrue="1" operator="lessThan">
      <formula>0</formula>
    </cfRule>
  </conditionalFormatting>
  <conditionalFormatting sqref="F290">
    <cfRule type="cellIs" dxfId="2" priority="1049" stopIfTrue="1" operator="lessThan">
      <formula>0</formula>
    </cfRule>
  </conditionalFormatting>
  <conditionalFormatting sqref="F291">
    <cfRule type="cellIs" dxfId="2" priority="1048" stopIfTrue="1" operator="lessThan">
      <formula>0</formula>
    </cfRule>
  </conditionalFormatting>
  <conditionalFormatting sqref="F292">
    <cfRule type="cellIs" dxfId="2" priority="1047" stopIfTrue="1" operator="lessThan">
      <formula>0</formula>
    </cfRule>
  </conditionalFormatting>
  <conditionalFormatting sqref="F293">
    <cfRule type="cellIs" dxfId="2" priority="1046" stopIfTrue="1" operator="lessThan">
      <formula>0</formula>
    </cfRule>
  </conditionalFormatting>
  <conditionalFormatting sqref="F294">
    <cfRule type="cellIs" dxfId="2" priority="1045" stopIfTrue="1" operator="lessThan">
      <formula>0</formula>
    </cfRule>
  </conditionalFormatting>
  <conditionalFormatting sqref="F295">
    <cfRule type="cellIs" dxfId="2" priority="1044" stopIfTrue="1" operator="lessThan">
      <formula>0</formula>
    </cfRule>
  </conditionalFormatting>
  <conditionalFormatting sqref="F296">
    <cfRule type="cellIs" dxfId="2" priority="1043" stopIfTrue="1" operator="lessThan">
      <formula>0</formula>
    </cfRule>
  </conditionalFormatting>
  <conditionalFormatting sqref="F297">
    <cfRule type="cellIs" dxfId="2" priority="1042" stopIfTrue="1" operator="lessThan">
      <formula>0</formula>
    </cfRule>
  </conditionalFormatting>
  <conditionalFormatting sqref="F298">
    <cfRule type="cellIs" dxfId="2" priority="1041" stopIfTrue="1" operator="lessThan">
      <formula>0</formula>
    </cfRule>
  </conditionalFormatting>
  <conditionalFormatting sqref="F299">
    <cfRule type="cellIs" dxfId="2" priority="1040" stopIfTrue="1" operator="lessThan">
      <formula>0</formula>
    </cfRule>
  </conditionalFormatting>
  <conditionalFormatting sqref="F300">
    <cfRule type="cellIs" dxfId="2" priority="1039" stopIfTrue="1" operator="lessThan">
      <formula>0</formula>
    </cfRule>
  </conditionalFormatting>
  <conditionalFormatting sqref="F301">
    <cfRule type="cellIs" dxfId="2" priority="1038" stopIfTrue="1" operator="lessThan">
      <formula>0</formula>
    </cfRule>
  </conditionalFormatting>
  <conditionalFormatting sqref="F302">
    <cfRule type="cellIs" dxfId="2" priority="1037" stopIfTrue="1" operator="lessThan">
      <formula>0</formula>
    </cfRule>
  </conditionalFormatting>
  <conditionalFormatting sqref="F303">
    <cfRule type="cellIs" dxfId="2" priority="1035" stopIfTrue="1" operator="lessThan">
      <formula>0</formula>
    </cfRule>
  </conditionalFormatting>
  <conditionalFormatting sqref="F304">
    <cfRule type="cellIs" dxfId="2" priority="1033" stopIfTrue="1" operator="lessThan">
      <formula>0</formula>
    </cfRule>
  </conditionalFormatting>
  <conditionalFormatting sqref="F305">
    <cfRule type="cellIs" dxfId="2" priority="1032" stopIfTrue="1" operator="lessThan">
      <formula>0</formula>
    </cfRule>
  </conditionalFormatting>
  <conditionalFormatting sqref="F306">
    <cfRule type="cellIs" dxfId="2" priority="1031" stopIfTrue="1" operator="lessThan">
      <formula>0</formula>
    </cfRule>
  </conditionalFormatting>
  <conditionalFormatting sqref="F307">
    <cfRule type="cellIs" dxfId="2" priority="1030" stopIfTrue="1" operator="lessThan">
      <formula>0</formula>
    </cfRule>
  </conditionalFormatting>
  <conditionalFormatting sqref="F308">
    <cfRule type="cellIs" dxfId="2" priority="1029" stopIfTrue="1" operator="lessThan">
      <formula>0</formula>
    </cfRule>
  </conditionalFormatting>
  <conditionalFormatting sqref="F309">
    <cfRule type="cellIs" dxfId="2" priority="1028" stopIfTrue="1" operator="lessThan">
      <formula>0</formula>
    </cfRule>
  </conditionalFormatting>
  <conditionalFormatting sqref="F310">
    <cfRule type="cellIs" dxfId="2" priority="1027" stopIfTrue="1" operator="lessThan">
      <formula>0</formula>
    </cfRule>
  </conditionalFormatting>
  <conditionalFormatting sqref="F311">
    <cfRule type="cellIs" dxfId="2" priority="1026" stopIfTrue="1" operator="lessThan">
      <formula>0</formula>
    </cfRule>
  </conditionalFormatting>
  <conditionalFormatting sqref="F312">
    <cfRule type="cellIs" dxfId="2" priority="1025" stopIfTrue="1" operator="lessThan">
      <formula>0</formula>
    </cfRule>
  </conditionalFormatting>
  <conditionalFormatting sqref="F313">
    <cfRule type="cellIs" dxfId="2" priority="1024" stopIfTrue="1" operator="lessThan">
      <formula>0</formula>
    </cfRule>
  </conditionalFormatting>
  <conditionalFormatting sqref="F314">
    <cfRule type="cellIs" dxfId="2" priority="1023" stopIfTrue="1" operator="lessThan">
      <formula>0</formula>
    </cfRule>
  </conditionalFormatting>
  <conditionalFormatting sqref="F315">
    <cfRule type="cellIs" dxfId="2" priority="1022" stopIfTrue="1" operator="lessThan">
      <formula>0</formula>
    </cfRule>
  </conditionalFormatting>
  <conditionalFormatting sqref="F316">
    <cfRule type="cellIs" dxfId="2" priority="1021" stopIfTrue="1" operator="lessThan">
      <formula>0</formula>
    </cfRule>
  </conditionalFormatting>
  <conditionalFormatting sqref="F317">
    <cfRule type="cellIs" dxfId="2" priority="1020" stopIfTrue="1" operator="lessThan">
      <formula>0</formula>
    </cfRule>
  </conditionalFormatting>
  <conditionalFormatting sqref="F318">
    <cfRule type="cellIs" dxfId="2" priority="1019" stopIfTrue="1" operator="lessThan">
      <formula>0</formula>
    </cfRule>
  </conditionalFormatting>
  <conditionalFormatting sqref="F319">
    <cfRule type="cellIs" dxfId="2" priority="1018" stopIfTrue="1" operator="lessThan">
      <formula>0</formula>
    </cfRule>
  </conditionalFormatting>
  <conditionalFormatting sqref="F320">
    <cfRule type="cellIs" dxfId="2" priority="1017" stopIfTrue="1" operator="lessThan">
      <formula>0</formula>
    </cfRule>
  </conditionalFormatting>
  <conditionalFormatting sqref="F321">
    <cfRule type="cellIs" dxfId="2" priority="1016" stopIfTrue="1" operator="lessThan">
      <formula>0</formula>
    </cfRule>
  </conditionalFormatting>
  <conditionalFormatting sqref="F322">
    <cfRule type="cellIs" dxfId="2" priority="1015" stopIfTrue="1" operator="lessThan">
      <formula>0</formula>
    </cfRule>
  </conditionalFormatting>
  <conditionalFormatting sqref="F323">
    <cfRule type="cellIs" dxfId="2" priority="1014" stopIfTrue="1" operator="lessThan">
      <formula>0</formula>
    </cfRule>
  </conditionalFormatting>
  <conditionalFormatting sqref="F324">
    <cfRule type="cellIs" dxfId="2" priority="1013" stopIfTrue="1" operator="lessThan">
      <formula>0</formula>
    </cfRule>
  </conditionalFormatting>
  <conditionalFormatting sqref="F325">
    <cfRule type="cellIs" dxfId="2" priority="1012" stopIfTrue="1" operator="lessThan">
      <formula>0</formula>
    </cfRule>
  </conditionalFormatting>
  <conditionalFormatting sqref="F326">
    <cfRule type="cellIs" dxfId="2" priority="1011" stopIfTrue="1" operator="lessThan">
      <formula>0</formula>
    </cfRule>
  </conditionalFormatting>
  <conditionalFormatting sqref="F327">
    <cfRule type="cellIs" dxfId="2" priority="1010" stopIfTrue="1" operator="lessThan">
      <formula>0</formula>
    </cfRule>
  </conditionalFormatting>
  <conditionalFormatting sqref="F328">
    <cfRule type="cellIs" dxfId="2" priority="1009" stopIfTrue="1" operator="lessThan">
      <formula>0</formula>
    </cfRule>
  </conditionalFormatting>
  <conditionalFormatting sqref="F329">
    <cfRule type="cellIs" dxfId="2" priority="1008" stopIfTrue="1" operator="lessThan">
      <formula>0</formula>
    </cfRule>
  </conditionalFormatting>
  <conditionalFormatting sqref="F330">
    <cfRule type="cellIs" dxfId="2" priority="1007" stopIfTrue="1" operator="lessThan">
      <formula>0</formula>
    </cfRule>
  </conditionalFormatting>
  <conditionalFormatting sqref="F331">
    <cfRule type="cellIs" dxfId="2" priority="1006" stopIfTrue="1" operator="lessThan">
      <formula>0</formula>
    </cfRule>
  </conditionalFormatting>
  <conditionalFormatting sqref="F332">
    <cfRule type="cellIs" dxfId="2" priority="1005" stopIfTrue="1" operator="lessThan">
      <formula>0</formula>
    </cfRule>
  </conditionalFormatting>
  <conditionalFormatting sqref="F333">
    <cfRule type="cellIs" dxfId="2" priority="1004" stopIfTrue="1" operator="lessThan">
      <formula>0</formula>
    </cfRule>
  </conditionalFormatting>
  <conditionalFormatting sqref="F334">
    <cfRule type="cellIs" dxfId="2" priority="1003" stopIfTrue="1" operator="lessThan">
      <formula>0</formula>
    </cfRule>
  </conditionalFormatting>
  <conditionalFormatting sqref="F335">
    <cfRule type="cellIs" dxfId="2" priority="1002" stopIfTrue="1" operator="lessThan">
      <formula>0</formula>
    </cfRule>
  </conditionalFormatting>
  <conditionalFormatting sqref="F336">
    <cfRule type="cellIs" dxfId="2" priority="1001" stopIfTrue="1" operator="lessThan">
      <formula>0</formula>
    </cfRule>
  </conditionalFormatting>
  <conditionalFormatting sqref="F337">
    <cfRule type="cellIs" dxfId="2" priority="1000" stopIfTrue="1" operator="lessThan">
      <formula>0</formula>
    </cfRule>
  </conditionalFormatting>
  <conditionalFormatting sqref="F338">
    <cfRule type="cellIs" dxfId="2" priority="999" stopIfTrue="1" operator="lessThan">
      <formula>0</formula>
    </cfRule>
  </conditionalFormatting>
  <conditionalFormatting sqref="F339">
    <cfRule type="cellIs" dxfId="2" priority="998" stopIfTrue="1" operator="lessThan">
      <formula>0</formula>
    </cfRule>
  </conditionalFormatting>
  <conditionalFormatting sqref="F340">
    <cfRule type="cellIs" dxfId="2" priority="997" stopIfTrue="1" operator="lessThan">
      <formula>0</formula>
    </cfRule>
  </conditionalFormatting>
  <conditionalFormatting sqref="F341">
    <cfRule type="cellIs" dxfId="2" priority="996" stopIfTrue="1" operator="lessThan">
      <formula>0</formula>
    </cfRule>
  </conditionalFormatting>
  <conditionalFormatting sqref="F342">
    <cfRule type="cellIs" dxfId="2" priority="995" stopIfTrue="1" operator="lessThan">
      <formula>0</formula>
    </cfRule>
  </conditionalFormatting>
  <conditionalFormatting sqref="F343">
    <cfRule type="cellIs" dxfId="2" priority="994" stopIfTrue="1" operator="lessThan">
      <formula>0</formula>
    </cfRule>
  </conditionalFormatting>
  <conditionalFormatting sqref="F344">
    <cfRule type="cellIs" dxfId="2" priority="993" stopIfTrue="1" operator="lessThan">
      <formula>0</formula>
    </cfRule>
  </conditionalFormatting>
  <conditionalFormatting sqref="F345">
    <cfRule type="cellIs" dxfId="2" priority="990" stopIfTrue="1" operator="lessThan">
      <formula>0</formula>
    </cfRule>
  </conditionalFormatting>
  <conditionalFormatting sqref="F346">
    <cfRule type="cellIs" dxfId="2" priority="989" stopIfTrue="1" operator="lessThan">
      <formula>0</formula>
    </cfRule>
  </conditionalFormatting>
  <conditionalFormatting sqref="F347">
    <cfRule type="cellIs" dxfId="2" priority="988" stopIfTrue="1" operator="lessThan">
      <formula>0</formula>
    </cfRule>
  </conditionalFormatting>
  <conditionalFormatting sqref="F348">
    <cfRule type="cellIs" dxfId="2" priority="987" stopIfTrue="1" operator="lessThan">
      <formula>0</formula>
    </cfRule>
  </conditionalFormatting>
  <conditionalFormatting sqref="F349">
    <cfRule type="cellIs" dxfId="2" priority="986" stopIfTrue="1" operator="lessThan">
      <formula>0</formula>
    </cfRule>
  </conditionalFormatting>
  <conditionalFormatting sqref="F350">
    <cfRule type="cellIs" dxfId="2" priority="985" stopIfTrue="1" operator="lessThan">
      <formula>0</formula>
    </cfRule>
  </conditionalFormatting>
  <conditionalFormatting sqref="F351">
    <cfRule type="cellIs" dxfId="2" priority="984" stopIfTrue="1" operator="lessThan">
      <formula>0</formula>
    </cfRule>
  </conditionalFormatting>
  <conditionalFormatting sqref="F352">
    <cfRule type="cellIs" dxfId="2" priority="983" stopIfTrue="1" operator="lessThan">
      <formula>0</formula>
    </cfRule>
  </conditionalFormatting>
  <conditionalFormatting sqref="F353">
    <cfRule type="cellIs" dxfId="2" priority="982" stopIfTrue="1" operator="lessThan">
      <formula>0</formula>
    </cfRule>
  </conditionalFormatting>
  <conditionalFormatting sqref="F354">
    <cfRule type="cellIs" dxfId="2" priority="981" stopIfTrue="1" operator="lessThan">
      <formula>0</formula>
    </cfRule>
  </conditionalFormatting>
  <conditionalFormatting sqref="F355">
    <cfRule type="cellIs" dxfId="2" priority="980" stopIfTrue="1" operator="lessThan">
      <formula>0</formula>
    </cfRule>
  </conditionalFormatting>
  <conditionalFormatting sqref="F356">
    <cfRule type="cellIs" dxfId="2" priority="979" stopIfTrue="1" operator="lessThan">
      <formula>0</formula>
    </cfRule>
  </conditionalFormatting>
  <conditionalFormatting sqref="F357">
    <cfRule type="cellIs" dxfId="2" priority="976" stopIfTrue="1" operator="lessThan">
      <formula>0</formula>
    </cfRule>
  </conditionalFormatting>
  <conditionalFormatting sqref="F358">
    <cfRule type="cellIs" dxfId="2" priority="975" stopIfTrue="1" operator="lessThan">
      <formula>0</formula>
    </cfRule>
  </conditionalFormatting>
  <conditionalFormatting sqref="F359">
    <cfRule type="cellIs" dxfId="2" priority="974" stopIfTrue="1" operator="lessThan">
      <formula>0</formula>
    </cfRule>
  </conditionalFormatting>
  <conditionalFormatting sqref="F360">
    <cfRule type="cellIs" dxfId="2" priority="973" stopIfTrue="1" operator="lessThan">
      <formula>0</formula>
    </cfRule>
  </conditionalFormatting>
  <conditionalFormatting sqref="F361">
    <cfRule type="cellIs" dxfId="2" priority="972" stopIfTrue="1" operator="lessThan">
      <formula>0</formula>
    </cfRule>
  </conditionalFormatting>
  <conditionalFormatting sqref="F362">
    <cfRule type="cellIs" dxfId="2" priority="971" stopIfTrue="1" operator="lessThan">
      <formula>0</formula>
    </cfRule>
  </conditionalFormatting>
  <conditionalFormatting sqref="F363">
    <cfRule type="cellIs" dxfId="2" priority="970" stopIfTrue="1" operator="lessThan">
      <formula>0</formula>
    </cfRule>
  </conditionalFormatting>
  <conditionalFormatting sqref="F364">
    <cfRule type="cellIs" dxfId="2" priority="969" stopIfTrue="1" operator="lessThan">
      <formula>0</formula>
    </cfRule>
  </conditionalFormatting>
  <conditionalFormatting sqref="F365">
    <cfRule type="cellIs" dxfId="2" priority="968" stopIfTrue="1" operator="lessThan">
      <formula>0</formula>
    </cfRule>
  </conditionalFormatting>
  <conditionalFormatting sqref="F366">
    <cfRule type="cellIs" dxfId="2" priority="967" stopIfTrue="1" operator="lessThan">
      <formula>0</formula>
    </cfRule>
  </conditionalFormatting>
  <conditionalFormatting sqref="F367">
    <cfRule type="cellIs" dxfId="2" priority="966" stopIfTrue="1" operator="lessThan">
      <formula>0</formula>
    </cfRule>
  </conditionalFormatting>
  <conditionalFormatting sqref="F368">
    <cfRule type="cellIs" dxfId="2" priority="965" stopIfTrue="1" operator="lessThan">
      <formula>0</formula>
    </cfRule>
  </conditionalFormatting>
  <conditionalFormatting sqref="F369">
    <cfRule type="cellIs" dxfId="2" priority="964" stopIfTrue="1" operator="lessThan">
      <formula>0</formula>
    </cfRule>
  </conditionalFormatting>
  <conditionalFormatting sqref="F370">
    <cfRule type="cellIs" dxfId="2" priority="963" stopIfTrue="1" operator="lessThan">
      <formula>0</formula>
    </cfRule>
  </conditionalFormatting>
  <conditionalFormatting sqref="F371">
    <cfRule type="cellIs" dxfId="2" priority="962" stopIfTrue="1" operator="lessThan">
      <formula>0</formula>
    </cfRule>
  </conditionalFormatting>
  <conditionalFormatting sqref="F372">
    <cfRule type="cellIs" dxfId="2" priority="961" stopIfTrue="1" operator="lessThan">
      <formula>0</formula>
    </cfRule>
  </conditionalFormatting>
  <conditionalFormatting sqref="F373">
    <cfRule type="cellIs" dxfId="2" priority="960" stopIfTrue="1" operator="lessThan">
      <formula>0</formula>
    </cfRule>
  </conditionalFormatting>
  <conditionalFormatting sqref="F374">
    <cfRule type="cellIs" dxfId="2" priority="959" stopIfTrue="1" operator="lessThan">
      <formula>0</formula>
    </cfRule>
  </conditionalFormatting>
  <conditionalFormatting sqref="F375">
    <cfRule type="cellIs" dxfId="2" priority="958" stopIfTrue="1" operator="lessThan">
      <formula>0</formula>
    </cfRule>
  </conditionalFormatting>
  <conditionalFormatting sqref="F376">
    <cfRule type="cellIs" dxfId="2" priority="957" stopIfTrue="1" operator="lessThan">
      <formula>0</formula>
    </cfRule>
  </conditionalFormatting>
  <conditionalFormatting sqref="F377">
    <cfRule type="cellIs" dxfId="2" priority="956" stopIfTrue="1" operator="lessThan">
      <formula>0</formula>
    </cfRule>
  </conditionalFormatting>
  <conditionalFormatting sqref="F378">
    <cfRule type="cellIs" dxfId="2" priority="955" stopIfTrue="1" operator="lessThan">
      <formula>0</formula>
    </cfRule>
  </conditionalFormatting>
  <conditionalFormatting sqref="F379">
    <cfRule type="cellIs" dxfId="2" priority="954" stopIfTrue="1" operator="lessThan">
      <formula>0</formula>
    </cfRule>
  </conditionalFormatting>
  <conditionalFormatting sqref="F380">
    <cfRule type="cellIs" dxfId="2" priority="953" stopIfTrue="1" operator="lessThan">
      <formula>0</formula>
    </cfRule>
  </conditionalFormatting>
  <conditionalFormatting sqref="F381">
    <cfRule type="cellIs" dxfId="2" priority="952" stopIfTrue="1" operator="lessThan">
      <formula>0</formula>
    </cfRule>
  </conditionalFormatting>
  <conditionalFormatting sqref="F382">
    <cfRule type="cellIs" dxfId="2" priority="951" stopIfTrue="1" operator="lessThan">
      <formula>0</formula>
    </cfRule>
  </conditionalFormatting>
  <conditionalFormatting sqref="F383">
    <cfRule type="cellIs" dxfId="2" priority="950" stopIfTrue="1" operator="lessThan">
      <formula>0</formula>
    </cfRule>
  </conditionalFormatting>
  <conditionalFormatting sqref="F384">
    <cfRule type="cellIs" dxfId="2" priority="949" stopIfTrue="1" operator="lessThan">
      <formula>0</formula>
    </cfRule>
  </conditionalFormatting>
  <conditionalFormatting sqref="F385">
    <cfRule type="cellIs" dxfId="2" priority="948" stopIfTrue="1" operator="lessThan">
      <formula>0</formula>
    </cfRule>
  </conditionalFormatting>
  <conditionalFormatting sqref="F386">
    <cfRule type="cellIs" dxfId="2" priority="947" stopIfTrue="1" operator="lessThan">
      <formula>0</formula>
    </cfRule>
  </conditionalFormatting>
  <conditionalFormatting sqref="F387">
    <cfRule type="cellIs" dxfId="2" priority="946" stopIfTrue="1" operator="lessThan">
      <formula>0</formula>
    </cfRule>
  </conditionalFormatting>
  <conditionalFormatting sqref="F388">
    <cfRule type="cellIs" dxfId="2" priority="945" stopIfTrue="1" operator="lessThan">
      <formula>0</formula>
    </cfRule>
  </conditionalFormatting>
  <conditionalFormatting sqref="F389">
    <cfRule type="cellIs" dxfId="2" priority="944" stopIfTrue="1" operator="lessThan">
      <formula>0</formula>
    </cfRule>
  </conditionalFormatting>
  <conditionalFormatting sqref="F390">
    <cfRule type="cellIs" dxfId="2" priority="943" stopIfTrue="1" operator="lessThan">
      <formula>0</formula>
    </cfRule>
  </conditionalFormatting>
  <conditionalFormatting sqref="F391">
    <cfRule type="cellIs" dxfId="2" priority="942" stopIfTrue="1" operator="lessThan">
      <formula>0</formula>
    </cfRule>
  </conditionalFormatting>
  <conditionalFormatting sqref="F392">
    <cfRule type="cellIs" dxfId="2" priority="941" stopIfTrue="1" operator="lessThan">
      <formula>0</formula>
    </cfRule>
  </conditionalFormatting>
  <conditionalFormatting sqref="F393">
    <cfRule type="cellIs" dxfId="2" priority="940" stopIfTrue="1" operator="lessThan">
      <formula>0</formula>
    </cfRule>
  </conditionalFormatting>
  <conditionalFormatting sqref="F394">
    <cfRule type="cellIs" dxfId="2" priority="939" stopIfTrue="1" operator="lessThan">
      <formula>0</formula>
    </cfRule>
  </conditionalFormatting>
  <conditionalFormatting sqref="F395">
    <cfRule type="cellIs" dxfId="2" priority="938" stopIfTrue="1" operator="lessThan">
      <formula>0</formula>
    </cfRule>
  </conditionalFormatting>
  <conditionalFormatting sqref="F396">
    <cfRule type="cellIs" dxfId="2" priority="937" stopIfTrue="1" operator="lessThan">
      <formula>0</formula>
    </cfRule>
  </conditionalFormatting>
  <conditionalFormatting sqref="F397">
    <cfRule type="cellIs" dxfId="2" priority="934" stopIfTrue="1" operator="lessThan">
      <formula>0</formula>
    </cfRule>
  </conditionalFormatting>
  <conditionalFormatting sqref="F398">
    <cfRule type="cellIs" dxfId="2" priority="933" stopIfTrue="1" operator="lessThan">
      <formula>0</formula>
    </cfRule>
  </conditionalFormatting>
  <conditionalFormatting sqref="F399">
    <cfRule type="cellIs" dxfId="2" priority="932" stopIfTrue="1" operator="lessThan">
      <formula>0</formula>
    </cfRule>
  </conditionalFormatting>
  <conditionalFormatting sqref="F400">
    <cfRule type="cellIs" dxfId="2" priority="931" stopIfTrue="1" operator="lessThan">
      <formula>0</formula>
    </cfRule>
  </conditionalFormatting>
  <conditionalFormatting sqref="F401">
    <cfRule type="cellIs" dxfId="2" priority="930" stopIfTrue="1" operator="lessThan">
      <formula>0</formula>
    </cfRule>
  </conditionalFormatting>
  <conditionalFormatting sqref="F402">
    <cfRule type="cellIs" dxfId="2" priority="929" stopIfTrue="1" operator="lessThan">
      <formula>0</formula>
    </cfRule>
  </conditionalFormatting>
  <conditionalFormatting sqref="F403">
    <cfRule type="cellIs" dxfId="2" priority="928" stopIfTrue="1" operator="lessThan">
      <formula>0</formula>
    </cfRule>
  </conditionalFormatting>
  <conditionalFormatting sqref="F404">
    <cfRule type="cellIs" dxfId="2" priority="927" stopIfTrue="1" operator="lessThan">
      <formula>0</formula>
    </cfRule>
  </conditionalFormatting>
  <conditionalFormatting sqref="F405">
    <cfRule type="cellIs" dxfId="2" priority="926" stopIfTrue="1" operator="lessThan">
      <formula>0</formula>
    </cfRule>
  </conditionalFormatting>
  <conditionalFormatting sqref="F406">
    <cfRule type="cellIs" dxfId="2" priority="925" stopIfTrue="1" operator="lessThan">
      <formula>0</formula>
    </cfRule>
  </conditionalFormatting>
  <conditionalFormatting sqref="F407">
    <cfRule type="cellIs" dxfId="2" priority="924" stopIfTrue="1" operator="lessThan">
      <formula>0</formula>
    </cfRule>
  </conditionalFormatting>
  <conditionalFormatting sqref="F408">
    <cfRule type="cellIs" dxfId="2" priority="923" stopIfTrue="1" operator="lessThan">
      <formula>0</formula>
    </cfRule>
  </conditionalFormatting>
  <conditionalFormatting sqref="F409">
    <cfRule type="cellIs" dxfId="2" priority="922" stopIfTrue="1" operator="lessThan">
      <formula>0</formula>
    </cfRule>
  </conditionalFormatting>
  <conditionalFormatting sqref="F410">
    <cfRule type="cellIs" dxfId="2" priority="921" stopIfTrue="1" operator="lessThan">
      <formula>0</formula>
    </cfRule>
  </conditionalFormatting>
  <conditionalFormatting sqref="F411">
    <cfRule type="cellIs" dxfId="2" priority="920" stopIfTrue="1" operator="lessThan">
      <formula>0</formula>
    </cfRule>
  </conditionalFormatting>
  <conditionalFormatting sqref="F412">
    <cfRule type="cellIs" dxfId="2" priority="919" stopIfTrue="1" operator="lessThan">
      <formula>0</formula>
    </cfRule>
  </conditionalFormatting>
  <conditionalFormatting sqref="F413">
    <cfRule type="cellIs" dxfId="2" priority="918" stopIfTrue="1" operator="lessThan">
      <formula>0</formula>
    </cfRule>
  </conditionalFormatting>
  <conditionalFormatting sqref="F414">
    <cfRule type="cellIs" dxfId="2" priority="917" stopIfTrue="1" operator="lessThan">
      <formula>0</formula>
    </cfRule>
  </conditionalFormatting>
  <conditionalFormatting sqref="F415">
    <cfRule type="cellIs" dxfId="2" priority="916" stopIfTrue="1" operator="lessThan">
      <formula>0</formula>
    </cfRule>
  </conditionalFormatting>
  <conditionalFormatting sqref="F416">
    <cfRule type="cellIs" dxfId="2" priority="915" stopIfTrue="1" operator="lessThan">
      <formula>0</formula>
    </cfRule>
  </conditionalFormatting>
  <conditionalFormatting sqref="F417">
    <cfRule type="cellIs" dxfId="2" priority="914" stopIfTrue="1" operator="lessThan">
      <formula>0</formula>
    </cfRule>
  </conditionalFormatting>
  <conditionalFormatting sqref="F418">
    <cfRule type="cellIs" dxfId="2" priority="913" stopIfTrue="1" operator="lessThan">
      <formula>0</formula>
    </cfRule>
  </conditionalFormatting>
  <conditionalFormatting sqref="F419">
    <cfRule type="cellIs" dxfId="2" priority="912" stopIfTrue="1" operator="lessThan">
      <formula>0</formula>
    </cfRule>
  </conditionalFormatting>
  <conditionalFormatting sqref="F420">
    <cfRule type="cellIs" dxfId="2" priority="911" stopIfTrue="1" operator="lessThan">
      <formula>0</formula>
    </cfRule>
  </conditionalFormatting>
  <conditionalFormatting sqref="F421">
    <cfRule type="cellIs" dxfId="2" priority="910" stopIfTrue="1" operator="lessThan">
      <formula>0</formula>
    </cfRule>
  </conditionalFormatting>
  <conditionalFormatting sqref="F422">
    <cfRule type="cellIs" dxfId="2" priority="909" stopIfTrue="1" operator="lessThan">
      <formula>0</formula>
    </cfRule>
  </conditionalFormatting>
  <conditionalFormatting sqref="F423">
    <cfRule type="cellIs" dxfId="2" priority="908" stopIfTrue="1" operator="lessThan">
      <formula>0</formula>
    </cfRule>
  </conditionalFormatting>
  <conditionalFormatting sqref="F424">
    <cfRule type="cellIs" dxfId="2" priority="907" stopIfTrue="1" operator="lessThan">
      <formula>0</formula>
    </cfRule>
  </conditionalFormatting>
  <conditionalFormatting sqref="F425">
    <cfRule type="cellIs" dxfId="2" priority="906" stopIfTrue="1" operator="lessThan">
      <formula>0</formula>
    </cfRule>
  </conditionalFormatting>
  <conditionalFormatting sqref="F426">
    <cfRule type="cellIs" dxfId="2" priority="905" stopIfTrue="1" operator="lessThan">
      <formula>0</formula>
    </cfRule>
  </conditionalFormatting>
  <conditionalFormatting sqref="F427">
    <cfRule type="cellIs" dxfId="2" priority="904" stopIfTrue="1" operator="lessThan">
      <formula>0</formula>
    </cfRule>
  </conditionalFormatting>
  <conditionalFormatting sqref="F428">
    <cfRule type="cellIs" dxfId="2" priority="903" stopIfTrue="1" operator="lessThan">
      <formula>0</formula>
    </cfRule>
  </conditionalFormatting>
  <conditionalFormatting sqref="F429">
    <cfRule type="cellIs" dxfId="2" priority="902" stopIfTrue="1" operator="lessThan">
      <formula>0</formula>
    </cfRule>
  </conditionalFormatting>
  <conditionalFormatting sqref="F430">
    <cfRule type="cellIs" dxfId="2" priority="901" stopIfTrue="1" operator="lessThan">
      <formula>0</formula>
    </cfRule>
  </conditionalFormatting>
  <conditionalFormatting sqref="F431">
    <cfRule type="cellIs" dxfId="2" priority="900" stopIfTrue="1" operator="lessThan">
      <formula>0</formula>
    </cfRule>
  </conditionalFormatting>
  <conditionalFormatting sqref="F432">
    <cfRule type="cellIs" dxfId="2" priority="899" stopIfTrue="1" operator="lessThan">
      <formula>0</formula>
    </cfRule>
  </conditionalFormatting>
  <conditionalFormatting sqref="F433">
    <cfRule type="cellIs" dxfId="2" priority="898" stopIfTrue="1" operator="lessThan">
      <formula>0</formula>
    </cfRule>
  </conditionalFormatting>
  <conditionalFormatting sqref="F434">
    <cfRule type="cellIs" dxfId="2" priority="897" stopIfTrue="1" operator="lessThan">
      <formula>0</formula>
    </cfRule>
  </conditionalFormatting>
  <conditionalFormatting sqref="F435">
    <cfRule type="cellIs" dxfId="2" priority="896" stopIfTrue="1" operator="lessThan">
      <formula>0</formula>
    </cfRule>
  </conditionalFormatting>
  <conditionalFormatting sqref="F436">
    <cfRule type="cellIs" dxfId="2" priority="895" stopIfTrue="1" operator="lessThan">
      <formula>0</formula>
    </cfRule>
  </conditionalFormatting>
  <conditionalFormatting sqref="F437">
    <cfRule type="cellIs" dxfId="2" priority="894" stopIfTrue="1" operator="lessThan">
      <formula>0</formula>
    </cfRule>
  </conditionalFormatting>
  <conditionalFormatting sqref="F438">
    <cfRule type="cellIs" dxfId="2" priority="893" stopIfTrue="1" operator="lessThan">
      <formula>0</formula>
    </cfRule>
  </conditionalFormatting>
  <conditionalFormatting sqref="F439">
    <cfRule type="cellIs" dxfId="2" priority="892" stopIfTrue="1" operator="lessThan">
      <formula>0</formula>
    </cfRule>
  </conditionalFormatting>
  <conditionalFormatting sqref="F440">
    <cfRule type="cellIs" dxfId="2" priority="891" stopIfTrue="1" operator="lessThan">
      <formula>0</formula>
    </cfRule>
  </conditionalFormatting>
  <conditionalFormatting sqref="F441">
    <cfRule type="cellIs" dxfId="2" priority="890" stopIfTrue="1" operator="lessThan">
      <formula>0</formula>
    </cfRule>
  </conditionalFormatting>
  <conditionalFormatting sqref="F442">
    <cfRule type="cellIs" dxfId="2" priority="889" stopIfTrue="1" operator="lessThan">
      <formula>0</formula>
    </cfRule>
  </conditionalFormatting>
  <conditionalFormatting sqref="F443">
    <cfRule type="cellIs" dxfId="2" priority="888" stopIfTrue="1" operator="lessThan">
      <formula>0</formula>
    </cfRule>
  </conditionalFormatting>
  <conditionalFormatting sqref="F444">
    <cfRule type="cellIs" dxfId="2" priority="887" stopIfTrue="1" operator="lessThan">
      <formula>0</formula>
    </cfRule>
  </conditionalFormatting>
  <conditionalFormatting sqref="F445">
    <cfRule type="cellIs" dxfId="2" priority="886" stopIfTrue="1" operator="lessThan">
      <formula>0</formula>
    </cfRule>
  </conditionalFormatting>
  <conditionalFormatting sqref="F446">
    <cfRule type="cellIs" dxfId="2" priority="885" stopIfTrue="1" operator="lessThan">
      <formula>0</formula>
    </cfRule>
  </conditionalFormatting>
  <conditionalFormatting sqref="F447">
    <cfRule type="cellIs" dxfId="2" priority="884" stopIfTrue="1" operator="lessThan">
      <formula>0</formula>
    </cfRule>
  </conditionalFormatting>
  <conditionalFormatting sqref="F448">
    <cfRule type="cellIs" dxfId="2" priority="883" stopIfTrue="1" operator="lessThan">
      <formula>0</formula>
    </cfRule>
  </conditionalFormatting>
  <conditionalFormatting sqref="F449">
    <cfRule type="cellIs" dxfId="2" priority="882" stopIfTrue="1" operator="lessThan">
      <formula>0</formula>
    </cfRule>
  </conditionalFormatting>
  <conditionalFormatting sqref="F450">
    <cfRule type="cellIs" dxfId="2" priority="881" stopIfTrue="1" operator="lessThan">
      <formula>0</formula>
    </cfRule>
  </conditionalFormatting>
  <conditionalFormatting sqref="F451">
    <cfRule type="cellIs" dxfId="2" priority="880" stopIfTrue="1" operator="lessThan">
      <formula>0</formula>
    </cfRule>
  </conditionalFormatting>
  <conditionalFormatting sqref="F452">
    <cfRule type="cellIs" dxfId="2" priority="879" stopIfTrue="1" operator="lessThan">
      <formula>0</formula>
    </cfRule>
  </conditionalFormatting>
  <conditionalFormatting sqref="F453">
    <cfRule type="cellIs" dxfId="2" priority="877" stopIfTrue="1" operator="lessThan">
      <formula>0</formula>
    </cfRule>
  </conditionalFormatting>
  <conditionalFormatting sqref="F454">
    <cfRule type="cellIs" dxfId="2" priority="876" stopIfTrue="1" operator="lessThan">
      <formula>0</formula>
    </cfRule>
  </conditionalFormatting>
  <conditionalFormatting sqref="F455">
    <cfRule type="cellIs" dxfId="2" priority="875" stopIfTrue="1" operator="lessThan">
      <formula>0</formula>
    </cfRule>
  </conditionalFormatting>
  <conditionalFormatting sqref="F456">
    <cfRule type="cellIs" dxfId="2" priority="874" stopIfTrue="1" operator="lessThan">
      <formula>0</formula>
    </cfRule>
  </conditionalFormatting>
  <conditionalFormatting sqref="F457">
    <cfRule type="cellIs" dxfId="2" priority="873" stopIfTrue="1" operator="lessThan">
      <formula>0</formula>
    </cfRule>
  </conditionalFormatting>
  <conditionalFormatting sqref="F458">
    <cfRule type="cellIs" dxfId="2" priority="872" stopIfTrue="1" operator="lessThan">
      <formula>0</formula>
    </cfRule>
  </conditionalFormatting>
  <conditionalFormatting sqref="F459">
    <cfRule type="cellIs" dxfId="2" priority="871" stopIfTrue="1" operator="lessThan">
      <formula>0</formula>
    </cfRule>
  </conditionalFormatting>
  <conditionalFormatting sqref="F460">
    <cfRule type="cellIs" dxfId="2" priority="870" stopIfTrue="1" operator="lessThan">
      <formula>0</formula>
    </cfRule>
  </conditionalFormatting>
  <conditionalFormatting sqref="F461">
    <cfRule type="cellIs" dxfId="2" priority="869" stopIfTrue="1" operator="lessThan">
      <formula>0</formula>
    </cfRule>
  </conditionalFormatting>
  <conditionalFormatting sqref="F462">
    <cfRule type="cellIs" dxfId="2" priority="868" stopIfTrue="1" operator="lessThan">
      <formula>0</formula>
    </cfRule>
  </conditionalFormatting>
  <conditionalFormatting sqref="F463">
    <cfRule type="cellIs" dxfId="2" priority="867" stopIfTrue="1" operator="lessThan">
      <formula>0</formula>
    </cfRule>
  </conditionalFormatting>
  <conditionalFormatting sqref="F464">
    <cfRule type="cellIs" dxfId="2" priority="866" stopIfTrue="1" operator="lessThan">
      <formula>0</formula>
    </cfRule>
  </conditionalFormatting>
  <conditionalFormatting sqref="F465">
    <cfRule type="cellIs" dxfId="2" priority="865" stopIfTrue="1" operator="lessThan">
      <formula>0</formula>
    </cfRule>
  </conditionalFormatting>
  <conditionalFormatting sqref="F466">
    <cfRule type="cellIs" dxfId="2" priority="864" stopIfTrue="1" operator="lessThan">
      <formula>0</formula>
    </cfRule>
  </conditionalFormatting>
  <conditionalFormatting sqref="F467">
    <cfRule type="cellIs" dxfId="2" priority="863" stopIfTrue="1" operator="lessThan">
      <formula>0</formula>
    </cfRule>
  </conditionalFormatting>
  <conditionalFormatting sqref="F468">
    <cfRule type="cellIs" dxfId="2" priority="862" stopIfTrue="1" operator="lessThan">
      <formula>0</formula>
    </cfRule>
  </conditionalFormatting>
  <conditionalFormatting sqref="F469">
    <cfRule type="cellIs" dxfId="2" priority="861" stopIfTrue="1" operator="lessThan">
      <formula>0</formula>
    </cfRule>
  </conditionalFormatting>
  <conditionalFormatting sqref="F470">
    <cfRule type="cellIs" dxfId="2" priority="860" stopIfTrue="1" operator="lessThan">
      <formula>0</formula>
    </cfRule>
  </conditionalFormatting>
  <conditionalFormatting sqref="F471">
    <cfRule type="cellIs" dxfId="2" priority="859" stopIfTrue="1" operator="lessThan">
      <formula>0</formula>
    </cfRule>
  </conditionalFormatting>
  <conditionalFormatting sqref="F472">
    <cfRule type="cellIs" dxfId="2" priority="858" stopIfTrue="1" operator="lessThan">
      <formula>0</formula>
    </cfRule>
  </conditionalFormatting>
  <conditionalFormatting sqref="F473">
    <cfRule type="cellIs" dxfId="2" priority="857" stopIfTrue="1" operator="lessThan">
      <formula>0</formula>
    </cfRule>
  </conditionalFormatting>
  <conditionalFormatting sqref="F474">
    <cfRule type="cellIs" dxfId="2" priority="856" stopIfTrue="1" operator="lessThan">
      <formula>0</formula>
    </cfRule>
  </conditionalFormatting>
  <conditionalFormatting sqref="F475">
    <cfRule type="cellIs" dxfId="2" priority="855" stopIfTrue="1" operator="lessThan">
      <formula>0</formula>
    </cfRule>
  </conditionalFormatting>
  <conditionalFormatting sqref="F476">
    <cfRule type="cellIs" dxfId="2" priority="854" stopIfTrue="1" operator="lessThan">
      <formula>0</formula>
    </cfRule>
  </conditionalFormatting>
  <conditionalFormatting sqref="F477">
    <cfRule type="cellIs" dxfId="2" priority="853" stopIfTrue="1" operator="lessThan">
      <formula>0</formula>
    </cfRule>
  </conditionalFormatting>
  <conditionalFormatting sqref="F478">
    <cfRule type="cellIs" dxfId="2" priority="852" stopIfTrue="1" operator="lessThan">
      <formula>0</formula>
    </cfRule>
  </conditionalFormatting>
  <conditionalFormatting sqref="F479">
    <cfRule type="cellIs" dxfId="2" priority="851" stopIfTrue="1" operator="lessThan">
      <formula>0</formula>
    </cfRule>
  </conditionalFormatting>
  <conditionalFormatting sqref="F480">
    <cfRule type="cellIs" dxfId="2" priority="850" stopIfTrue="1" operator="lessThan">
      <formula>0</formula>
    </cfRule>
  </conditionalFormatting>
  <conditionalFormatting sqref="F481">
    <cfRule type="cellIs" dxfId="2" priority="849" stopIfTrue="1" operator="lessThan">
      <formula>0</formula>
    </cfRule>
  </conditionalFormatting>
  <conditionalFormatting sqref="F482">
    <cfRule type="cellIs" dxfId="2" priority="848" stopIfTrue="1" operator="lessThan">
      <formula>0</formula>
    </cfRule>
  </conditionalFormatting>
  <conditionalFormatting sqref="F483">
    <cfRule type="cellIs" dxfId="2" priority="847" stopIfTrue="1" operator="lessThan">
      <formula>0</formula>
    </cfRule>
  </conditionalFormatting>
  <conditionalFormatting sqref="F484">
    <cfRule type="cellIs" dxfId="2" priority="846" stopIfTrue="1" operator="lessThan">
      <formula>0</formula>
    </cfRule>
  </conditionalFormatting>
  <conditionalFormatting sqref="F485">
    <cfRule type="cellIs" dxfId="2" priority="845" stopIfTrue="1" operator="lessThan">
      <formula>0</formula>
    </cfRule>
  </conditionalFormatting>
  <conditionalFormatting sqref="F486">
    <cfRule type="cellIs" dxfId="2" priority="844" stopIfTrue="1" operator="lessThan">
      <formula>0</formula>
    </cfRule>
  </conditionalFormatting>
  <conditionalFormatting sqref="F487">
    <cfRule type="cellIs" dxfId="2" priority="843" stopIfTrue="1" operator="lessThan">
      <formula>0</formula>
    </cfRule>
  </conditionalFormatting>
  <conditionalFormatting sqref="F488">
    <cfRule type="cellIs" dxfId="2" priority="842" stopIfTrue="1" operator="lessThan">
      <formula>0</formula>
    </cfRule>
  </conditionalFormatting>
  <conditionalFormatting sqref="F489">
    <cfRule type="cellIs" dxfId="2" priority="841" stopIfTrue="1" operator="lessThan">
      <formula>0</formula>
    </cfRule>
  </conditionalFormatting>
  <conditionalFormatting sqref="F490">
    <cfRule type="cellIs" dxfId="2" priority="840" stopIfTrue="1" operator="lessThan">
      <formula>0</formula>
    </cfRule>
  </conditionalFormatting>
  <conditionalFormatting sqref="F491">
    <cfRule type="cellIs" dxfId="2" priority="839" stopIfTrue="1" operator="lessThan">
      <formula>0</formula>
    </cfRule>
  </conditionalFormatting>
  <conditionalFormatting sqref="F492">
    <cfRule type="cellIs" dxfId="2" priority="838" stopIfTrue="1" operator="lessThan">
      <formula>0</formula>
    </cfRule>
  </conditionalFormatting>
  <conditionalFormatting sqref="F493">
    <cfRule type="cellIs" dxfId="2" priority="837" stopIfTrue="1" operator="lessThan">
      <formula>0</formula>
    </cfRule>
  </conditionalFormatting>
  <conditionalFormatting sqref="F494">
    <cfRule type="cellIs" dxfId="2" priority="836" stopIfTrue="1" operator="lessThan">
      <formula>0</formula>
    </cfRule>
  </conditionalFormatting>
  <conditionalFormatting sqref="F495">
    <cfRule type="cellIs" dxfId="2" priority="835" stopIfTrue="1" operator="lessThan">
      <formula>0</formula>
    </cfRule>
  </conditionalFormatting>
  <conditionalFormatting sqref="F496">
    <cfRule type="cellIs" dxfId="2" priority="834" stopIfTrue="1" operator="lessThan">
      <formula>0</formula>
    </cfRule>
  </conditionalFormatting>
  <conditionalFormatting sqref="F497">
    <cfRule type="cellIs" dxfId="2" priority="833" stopIfTrue="1" operator="lessThan">
      <formula>0</formula>
    </cfRule>
  </conditionalFormatting>
  <conditionalFormatting sqref="F498">
    <cfRule type="cellIs" dxfId="2" priority="832" stopIfTrue="1" operator="lessThan">
      <formula>0</formula>
    </cfRule>
  </conditionalFormatting>
  <conditionalFormatting sqref="F499">
    <cfRule type="cellIs" dxfId="2" priority="831" stopIfTrue="1" operator="lessThan">
      <formula>0</formula>
    </cfRule>
  </conditionalFormatting>
  <conditionalFormatting sqref="F500">
    <cfRule type="cellIs" dxfId="2" priority="830" stopIfTrue="1" operator="lessThan">
      <formula>0</formula>
    </cfRule>
  </conditionalFormatting>
  <conditionalFormatting sqref="F501">
    <cfRule type="cellIs" dxfId="2" priority="829" stopIfTrue="1" operator="lessThan">
      <formula>0</formula>
    </cfRule>
  </conditionalFormatting>
  <conditionalFormatting sqref="F502">
    <cfRule type="cellIs" dxfId="2" priority="826" stopIfTrue="1" operator="lessThan">
      <formula>0</formula>
    </cfRule>
  </conditionalFormatting>
  <conditionalFormatting sqref="F503">
    <cfRule type="cellIs" dxfId="2" priority="825" stopIfTrue="1" operator="lessThan">
      <formula>0</formula>
    </cfRule>
  </conditionalFormatting>
  <conditionalFormatting sqref="F504">
    <cfRule type="cellIs" dxfId="2" priority="824" stopIfTrue="1" operator="lessThan">
      <formula>0</formula>
    </cfRule>
  </conditionalFormatting>
  <conditionalFormatting sqref="F505">
    <cfRule type="cellIs" dxfId="2" priority="823" stopIfTrue="1" operator="lessThan">
      <formula>0</formula>
    </cfRule>
  </conditionalFormatting>
  <conditionalFormatting sqref="F506">
    <cfRule type="cellIs" dxfId="2" priority="822" stopIfTrue="1" operator="lessThan">
      <formula>0</formula>
    </cfRule>
  </conditionalFormatting>
  <conditionalFormatting sqref="F507">
    <cfRule type="cellIs" dxfId="2" priority="821" stopIfTrue="1" operator="lessThan">
      <formula>0</formula>
    </cfRule>
  </conditionalFormatting>
  <conditionalFormatting sqref="F508">
    <cfRule type="cellIs" dxfId="2" priority="820" stopIfTrue="1" operator="lessThan">
      <formula>0</formula>
    </cfRule>
  </conditionalFormatting>
  <conditionalFormatting sqref="F509">
    <cfRule type="cellIs" dxfId="2" priority="819" stopIfTrue="1" operator="lessThan">
      <formula>0</formula>
    </cfRule>
  </conditionalFormatting>
  <conditionalFormatting sqref="F510">
    <cfRule type="cellIs" dxfId="2" priority="817" stopIfTrue="1" operator="lessThan">
      <formula>0</formula>
    </cfRule>
  </conditionalFormatting>
  <conditionalFormatting sqref="F511">
    <cfRule type="cellIs" dxfId="2" priority="816" stopIfTrue="1" operator="lessThan">
      <formula>0</formula>
    </cfRule>
  </conditionalFormatting>
  <conditionalFormatting sqref="F512">
    <cfRule type="cellIs" dxfId="2" priority="815" stopIfTrue="1" operator="lessThan">
      <formula>0</formula>
    </cfRule>
  </conditionalFormatting>
  <conditionalFormatting sqref="F513">
    <cfRule type="cellIs" dxfId="2" priority="814" stopIfTrue="1" operator="lessThan">
      <formula>0</formula>
    </cfRule>
  </conditionalFormatting>
  <conditionalFormatting sqref="F514">
    <cfRule type="cellIs" dxfId="2" priority="813" stopIfTrue="1" operator="lessThan">
      <formula>0</formula>
    </cfRule>
  </conditionalFormatting>
  <conditionalFormatting sqref="F515">
    <cfRule type="cellIs" dxfId="2" priority="812" stopIfTrue="1" operator="lessThan">
      <formula>0</formula>
    </cfRule>
  </conditionalFormatting>
  <conditionalFormatting sqref="F516">
    <cfRule type="cellIs" dxfId="2" priority="811" stopIfTrue="1" operator="lessThan">
      <formula>0</formula>
    </cfRule>
  </conditionalFormatting>
  <conditionalFormatting sqref="F517">
    <cfRule type="cellIs" dxfId="2" priority="810" stopIfTrue="1" operator="lessThan">
      <formula>0</formula>
    </cfRule>
  </conditionalFormatting>
  <conditionalFormatting sqref="F518">
    <cfRule type="cellIs" dxfId="2" priority="809" stopIfTrue="1" operator="lessThan">
      <formula>0</formula>
    </cfRule>
  </conditionalFormatting>
  <conditionalFormatting sqref="F519">
    <cfRule type="cellIs" dxfId="2" priority="808" stopIfTrue="1" operator="lessThan">
      <formula>0</formula>
    </cfRule>
  </conditionalFormatting>
  <conditionalFormatting sqref="F520">
    <cfRule type="cellIs" dxfId="2" priority="807" stopIfTrue="1" operator="lessThan">
      <formula>0</formula>
    </cfRule>
  </conditionalFormatting>
  <conditionalFormatting sqref="F521">
    <cfRule type="cellIs" dxfId="2" priority="806" stopIfTrue="1" operator="lessThan">
      <formula>0</formula>
    </cfRule>
  </conditionalFormatting>
  <conditionalFormatting sqref="F522">
    <cfRule type="cellIs" dxfId="2" priority="805" stopIfTrue="1" operator="lessThan">
      <formula>0</formula>
    </cfRule>
  </conditionalFormatting>
  <conditionalFormatting sqref="F523">
    <cfRule type="cellIs" dxfId="2" priority="804" stopIfTrue="1" operator="lessThan">
      <formula>0</formula>
    </cfRule>
  </conditionalFormatting>
  <conditionalFormatting sqref="F524">
    <cfRule type="cellIs" dxfId="2" priority="803" stopIfTrue="1" operator="lessThan">
      <formula>0</formula>
    </cfRule>
  </conditionalFormatting>
  <conditionalFormatting sqref="F525">
    <cfRule type="cellIs" dxfId="2" priority="802" stopIfTrue="1" operator="lessThan">
      <formula>0</formula>
    </cfRule>
  </conditionalFormatting>
  <conditionalFormatting sqref="F526">
    <cfRule type="cellIs" dxfId="2" priority="801" stopIfTrue="1" operator="lessThan">
      <formula>0</formula>
    </cfRule>
  </conditionalFormatting>
  <conditionalFormatting sqref="F527">
    <cfRule type="cellIs" dxfId="2" priority="800" stopIfTrue="1" operator="lessThan">
      <formula>0</formula>
    </cfRule>
  </conditionalFormatting>
  <conditionalFormatting sqref="F528">
    <cfRule type="cellIs" dxfId="2" priority="799" stopIfTrue="1" operator="lessThan">
      <formula>0</formula>
    </cfRule>
  </conditionalFormatting>
  <conditionalFormatting sqref="F529">
    <cfRule type="cellIs" dxfId="2" priority="798" stopIfTrue="1" operator="lessThan">
      <formula>0</formula>
    </cfRule>
  </conditionalFormatting>
  <conditionalFormatting sqref="F530">
    <cfRule type="cellIs" dxfId="2" priority="797" stopIfTrue="1" operator="lessThan">
      <formula>0</formula>
    </cfRule>
  </conditionalFormatting>
  <conditionalFormatting sqref="F531">
    <cfRule type="cellIs" dxfId="2" priority="796" stopIfTrue="1" operator="lessThan">
      <formula>0</formula>
    </cfRule>
  </conditionalFormatting>
  <conditionalFormatting sqref="F532">
    <cfRule type="cellIs" dxfId="2" priority="795" stopIfTrue="1" operator="lessThan">
      <formula>0</formula>
    </cfRule>
  </conditionalFormatting>
  <conditionalFormatting sqref="F533">
    <cfRule type="cellIs" dxfId="2" priority="794" stopIfTrue="1" operator="lessThan">
      <formula>0</formula>
    </cfRule>
  </conditionalFormatting>
  <conditionalFormatting sqref="F534">
    <cfRule type="cellIs" dxfId="2" priority="793" stopIfTrue="1" operator="lessThan">
      <formula>0</formula>
    </cfRule>
  </conditionalFormatting>
  <conditionalFormatting sqref="F535">
    <cfRule type="cellIs" dxfId="2" priority="792" stopIfTrue="1" operator="lessThan">
      <formula>0</formula>
    </cfRule>
  </conditionalFormatting>
  <conditionalFormatting sqref="F536">
    <cfRule type="cellIs" dxfId="2" priority="791" stopIfTrue="1" operator="lessThan">
      <formula>0</formula>
    </cfRule>
  </conditionalFormatting>
  <conditionalFormatting sqref="F537">
    <cfRule type="cellIs" dxfId="2" priority="790" stopIfTrue="1" operator="lessThan">
      <formula>0</formula>
    </cfRule>
  </conditionalFormatting>
  <conditionalFormatting sqref="F538">
    <cfRule type="cellIs" dxfId="2" priority="789" stopIfTrue="1" operator="lessThan">
      <formula>0</formula>
    </cfRule>
  </conditionalFormatting>
  <conditionalFormatting sqref="F539">
    <cfRule type="cellIs" dxfId="2" priority="788" stopIfTrue="1" operator="lessThan">
      <formula>0</formula>
    </cfRule>
  </conditionalFormatting>
  <conditionalFormatting sqref="F540">
    <cfRule type="cellIs" dxfId="2" priority="787" stopIfTrue="1" operator="lessThan">
      <formula>0</formula>
    </cfRule>
  </conditionalFormatting>
  <conditionalFormatting sqref="F541">
    <cfRule type="cellIs" dxfId="2" priority="786" stopIfTrue="1" operator="lessThan">
      <formula>0</formula>
    </cfRule>
  </conditionalFormatting>
  <conditionalFormatting sqref="F542">
    <cfRule type="cellIs" dxfId="2" priority="785" stopIfTrue="1" operator="lessThan">
      <formula>0</formula>
    </cfRule>
  </conditionalFormatting>
  <conditionalFormatting sqref="F543">
    <cfRule type="cellIs" dxfId="2" priority="784" stopIfTrue="1" operator="lessThan">
      <formula>0</formula>
    </cfRule>
  </conditionalFormatting>
  <conditionalFormatting sqref="F544">
    <cfRule type="cellIs" dxfId="2" priority="783" stopIfTrue="1" operator="lessThan">
      <formula>0</formula>
    </cfRule>
  </conditionalFormatting>
  <conditionalFormatting sqref="F545">
    <cfRule type="cellIs" dxfId="2" priority="782" stopIfTrue="1" operator="lessThan">
      <formula>0</formula>
    </cfRule>
  </conditionalFormatting>
  <conditionalFormatting sqref="F546">
    <cfRule type="cellIs" dxfId="2" priority="781" stopIfTrue="1" operator="lessThan">
      <formula>0</formula>
    </cfRule>
  </conditionalFormatting>
  <conditionalFormatting sqref="F547">
    <cfRule type="cellIs" dxfId="2" priority="780" stopIfTrue="1" operator="lessThan">
      <formula>0</formula>
    </cfRule>
  </conditionalFormatting>
  <conditionalFormatting sqref="F548">
    <cfRule type="cellIs" dxfId="2" priority="779" stopIfTrue="1" operator="lessThan">
      <formula>0</formula>
    </cfRule>
  </conditionalFormatting>
  <conditionalFormatting sqref="F549">
    <cfRule type="cellIs" dxfId="2" priority="778" stopIfTrue="1" operator="lessThan">
      <formula>0</formula>
    </cfRule>
  </conditionalFormatting>
  <conditionalFormatting sqref="F550">
    <cfRule type="cellIs" dxfId="2" priority="777" stopIfTrue="1" operator="lessThan">
      <formula>0</formula>
    </cfRule>
  </conditionalFormatting>
  <conditionalFormatting sqref="F551">
    <cfRule type="cellIs" dxfId="2" priority="776" stopIfTrue="1" operator="lessThan">
      <formula>0</formula>
    </cfRule>
  </conditionalFormatting>
  <conditionalFormatting sqref="F552">
    <cfRule type="cellIs" dxfId="2" priority="775" stopIfTrue="1" operator="lessThan">
      <formula>0</formula>
    </cfRule>
  </conditionalFormatting>
  <conditionalFormatting sqref="F553">
    <cfRule type="cellIs" dxfId="2" priority="774" stopIfTrue="1" operator="lessThan">
      <formula>0</formula>
    </cfRule>
  </conditionalFormatting>
  <conditionalFormatting sqref="F554">
    <cfRule type="cellIs" dxfId="2" priority="773" stopIfTrue="1" operator="lessThan">
      <formula>0</formula>
    </cfRule>
  </conditionalFormatting>
  <conditionalFormatting sqref="F555">
    <cfRule type="cellIs" dxfId="2" priority="772" stopIfTrue="1" operator="lessThan">
      <formula>0</formula>
    </cfRule>
  </conditionalFormatting>
  <conditionalFormatting sqref="F556">
    <cfRule type="cellIs" dxfId="2" priority="771" stopIfTrue="1" operator="lessThan">
      <formula>0</formula>
    </cfRule>
  </conditionalFormatting>
  <conditionalFormatting sqref="F557">
    <cfRule type="cellIs" dxfId="2" priority="770" stopIfTrue="1" operator="lessThan">
      <formula>0</formula>
    </cfRule>
  </conditionalFormatting>
  <conditionalFormatting sqref="F558">
    <cfRule type="cellIs" dxfId="2" priority="769" stopIfTrue="1" operator="lessThan">
      <formula>0</formula>
    </cfRule>
  </conditionalFormatting>
  <conditionalFormatting sqref="F559">
    <cfRule type="cellIs" dxfId="2" priority="768" stopIfTrue="1" operator="lessThan">
      <formula>0</formula>
    </cfRule>
  </conditionalFormatting>
  <conditionalFormatting sqref="F560">
    <cfRule type="cellIs" dxfId="2" priority="767" stopIfTrue="1" operator="lessThan">
      <formula>0</formula>
    </cfRule>
  </conditionalFormatting>
  <conditionalFormatting sqref="F561">
    <cfRule type="cellIs" dxfId="2" priority="766" stopIfTrue="1" operator="lessThan">
      <formula>0</formula>
    </cfRule>
  </conditionalFormatting>
  <conditionalFormatting sqref="F562">
    <cfRule type="cellIs" dxfId="2" priority="765" stopIfTrue="1" operator="lessThan">
      <formula>0</formula>
    </cfRule>
  </conditionalFormatting>
  <conditionalFormatting sqref="F563">
    <cfRule type="cellIs" dxfId="2" priority="764" stopIfTrue="1" operator="lessThan">
      <formula>0</formula>
    </cfRule>
  </conditionalFormatting>
  <conditionalFormatting sqref="F564">
    <cfRule type="cellIs" dxfId="2" priority="763" stopIfTrue="1" operator="lessThan">
      <formula>0</formula>
    </cfRule>
  </conditionalFormatting>
  <conditionalFormatting sqref="F565">
    <cfRule type="cellIs" dxfId="2" priority="762" stopIfTrue="1" operator="lessThan">
      <formula>0</formula>
    </cfRule>
  </conditionalFormatting>
  <conditionalFormatting sqref="F566">
    <cfRule type="cellIs" dxfId="2" priority="761" stopIfTrue="1" operator="lessThan">
      <formula>0</formula>
    </cfRule>
  </conditionalFormatting>
  <conditionalFormatting sqref="F567">
    <cfRule type="cellIs" dxfId="2" priority="760" stopIfTrue="1" operator="lessThan">
      <formula>0</formula>
    </cfRule>
  </conditionalFormatting>
  <conditionalFormatting sqref="F568">
    <cfRule type="cellIs" dxfId="2" priority="759" stopIfTrue="1" operator="lessThan">
      <formula>0</formula>
    </cfRule>
  </conditionalFormatting>
  <conditionalFormatting sqref="F572">
    <cfRule type="cellIs" dxfId="2" priority="757" stopIfTrue="1" operator="lessThan">
      <formula>0</formula>
    </cfRule>
  </conditionalFormatting>
  <conditionalFormatting sqref="F573">
    <cfRule type="cellIs" dxfId="2" priority="756" stopIfTrue="1" operator="lessThan">
      <formula>0</formula>
    </cfRule>
  </conditionalFormatting>
  <conditionalFormatting sqref="F574">
    <cfRule type="cellIs" dxfId="2" priority="755" stopIfTrue="1" operator="lessThan">
      <formula>0</formula>
    </cfRule>
  </conditionalFormatting>
  <conditionalFormatting sqref="F575">
    <cfRule type="cellIs" dxfId="2" priority="754" stopIfTrue="1" operator="lessThan">
      <formula>0</formula>
    </cfRule>
  </conditionalFormatting>
  <conditionalFormatting sqref="F576">
    <cfRule type="cellIs" dxfId="2" priority="753" stopIfTrue="1" operator="lessThan">
      <formula>0</formula>
    </cfRule>
  </conditionalFormatting>
  <conditionalFormatting sqref="F577">
    <cfRule type="cellIs" dxfId="2" priority="752" stopIfTrue="1" operator="lessThan">
      <formula>0</formula>
    </cfRule>
  </conditionalFormatting>
  <conditionalFormatting sqref="F578">
    <cfRule type="cellIs" dxfId="2" priority="751" stopIfTrue="1" operator="lessThan">
      <formula>0</formula>
    </cfRule>
  </conditionalFormatting>
  <conditionalFormatting sqref="F579">
    <cfRule type="cellIs" dxfId="2" priority="750" stopIfTrue="1" operator="lessThan">
      <formula>0</formula>
    </cfRule>
  </conditionalFormatting>
  <conditionalFormatting sqref="F580">
    <cfRule type="cellIs" dxfId="2" priority="749" stopIfTrue="1" operator="lessThan">
      <formula>0</formula>
    </cfRule>
  </conditionalFormatting>
  <conditionalFormatting sqref="F581">
    <cfRule type="cellIs" dxfId="2" priority="748" stopIfTrue="1" operator="lessThan">
      <formula>0</formula>
    </cfRule>
  </conditionalFormatting>
  <conditionalFormatting sqref="F582">
    <cfRule type="cellIs" dxfId="2" priority="747" stopIfTrue="1" operator="lessThan">
      <formula>0</formula>
    </cfRule>
  </conditionalFormatting>
  <conditionalFormatting sqref="F583">
    <cfRule type="cellIs" dxfId="2" priority="746" stopIfTrue="1" operator="lessThan">
      <formula>0</formula>
    </cfRule>
  </conditionalFormatting>
  <conditionalFormatting sqref="F584">
    <cfRule type="cellIs" dxfId="2" priority="745" stopIfTrue="1" operator="lessThan">
      <formula>0</formula>
    </cfRule>
  </conditionalFormatting>
  <conditionalFormatting sqref="F585">
    <cfRule type="cellIs" dxfId="2" priority="744" stopIfTrue="1" operator="lessThan">
      <formula>0</formula>
    </cfRule>
  </conditionalFormatting>
  <conditionalFormatting sqref="F586">
    <cfRule type="cellIs" dxfId="2" priority="743" stopIfTrue="1" operator="lessThan">
      <formula>0</formula>
    </cfRule>
  </conditionalFormatting>
  <conditionalFormatting sqref="F587">
    <cfRule type="cellIs" dxfId="2" priority="742" stopIfTrue="1" operator="lessThan">
      <formula>0</formula>
    </cfRule>
  </conditionalFormatting>
  <conditionalFormatting sqref="F588">
    <cfRule type="cellIs" dxfId="2" priority="741" stopIfTrue="1" operator="lessThan">
      <formula>0</formula>
    </cfRule>
  </conditionalFormatting>
  <conditionalFormatting sqref="F589">
    <cfRule type="cellIs" dxfId="2" priority="740" stopIfTrue="1" operator="lessThan">
      <formula>0</formula>
    </cfRule>
  </conditionalFormatting>
  <conditionalFormatting sqref="F590">
    <cfRule type="cellIs" dxfId="2" priority="739" stopIfTrue="1" operator="lessThan">
      <formula>0</formula>
    </cfRule>
  </conditionalFormatting>
  <conditionalFormatting sqref="F591">
    <cfRule type="cellIs" dxfId="2" priority="738" stopIfTrue="1" operator="lessThan">
      <formula>0</formula>
    </cfRule>
  </conditionalFormatting>
  <conditionalFormatting sqref="F592">
    <cfRule type="cellIs" dxfId="2" priority="737" stopIfTrue="1" operator="lessThan">
      <formula>0</formula>
    </cfRule>
  </conditionalFormatting>
  <conditionalFormatting sqref="F593">
    <cfRule type="cellIs" dxfId="2" priority="736" stopIfTrue="1" operator="lessThan">
      <formula>0</formula>
    </cfRule>
  </conditionalFormatting>
  <conditionalFormatting sqref="F594">
    <cfRule type="cellIs" dxfId="2" priority="735" stopIfTrue="1" operator="lessThan">
      <formula>0</formula>
    </cfRule>
  </conditionalFormatting>
  <conditionalFormatting sqref="F595">
    <cfRule type="cellIs" dxfId="2" priority="734" stopIfTrue="1" operator="lessThan">
      <formula>0</formula>
    </cfRule>
  </conditionalFormatting>
  <conditionalFormatting sqref="F596">
    <cfRule type="cellIs" dxfId="2" priority="733" stopIfTrue="1" operator="lessThan">
      <formula>0</formula>
    </cfRule>
  </conditionalFormatting>
  <conditionalFormatting sqref="F597">
    <cfRule type="cellIs" dxfId="2" priority="732" stopIfTrue="1" operator="lessThan">
      <formula>0</formula>
    </cfRule>
  </conditionalFormatting>
  <conditionalFormatting sqref="F598">
    <cfRule type="cellIs" dxfId="2" priority="731" stopIfTrue="1" operator="lessThan">
      <formula>0</formula>
    </cfRule>
  </conditionalFormatting>
  <conditionalFormatting sqref="F599">
    <cfRule type="cellIs" dxfId="2" priority="730" stopIfTrue="1" operator="lessThan">
      <formula>0</formula>
    </cfRule>
  </conditionalFormatting>
  <conditionalFormatting sqref="F600">
    <cfRule type="cellIs" dxfId="2" priority="729" stopIfTrue="1" operator="lessThan">
      <formula>0</formula>
    </cfRule>
  </conditionalFormatting>
  <conditionalFormatting sqref="F601">
    <cfRule type="cellIs" dxfId="2" priority="728" stopIfTrue="1" operator="lessThan">
      <formula>0</formula>
    </cfRule>
  </conditionalFormatting>
  <conditionalFormatting sqref="F602">
    <cfRule type="cellIs" dxfId="2" priority="727" stopIfTrue="1" operator="lessThan">
      <formula>0</formula>
    </cfRule>
  </conditionalFormatting>
  <conditionalFormatting sqref="F603">
    <cfRule type="cellIs" dxfId="2" priority="726" stopIfTrue="1" operator="lessThan">
      <formula>0</formula>
    </cfRule>
  </conditionalFormatting>
  <conditionalFormatting sqref="F604">
    <cfRule type="cellIs" dxfId="2" priority="725" stopIfTrue="1" operator="lessThan">
      <formula>0</formula>
    </cfRule>
  </conditionalFormatting>
  <conditionalFormatting sqref="F605">
    <cfRule type="cellIs" dxfId="2" priority="724" stopIfTrue="1" operator="lessThan">
      <formula>0</formula>
    </cfRule>
  </conditionalFormatting>
  <conditionalFormatting sqref="F606">
    <cfRule type="cellIs" dxfId="2" priority="723" stopIfTrue="1" operator="lessThan">
      <formula>0</formula>
    </cfRule>
  </conditionalFormatting>
  <conditionalFormatting sqref="F607">
    <cfRule type="cellIs" dxfId="2" priority="722" stopIfTrue="1" operator="lessThan">
      <formula>0</formula>
    </cfRule>
  </conditionalFormatting>
  <conditionalFormatting sqref="F608">
    <cfRule type="cellIs" dxfId="2" priority="721" stopIfTrue="1" operator="lessThan">
      <formula>0</formula>
    </cfRule>
  </conditionalFormatting>
  <conditionalFormatting sqref="F609">
    <cfRule type="cellIs" dxfId="2" priority="720" stopIfTrue="1" operator="lessThan">
      <formula>0</formula>
    </cfRule>
  </conditionalFormatting>
  <conditionalFormatting sqref="F610">
    <cfRule type="cellIs" dxfId="2" priority="719" stopIfTrue="1" operator="lessThan">
      <formula>0</formula>
    </cfRule>
  </conditionalFormatting>
  <conditionalFormatting sqref="F611">
    <cfRule type="cellIs" dxfId="2" priority="718" stopIfTrue="1" operator="lessThan">
      <formula>0</formula>
    </cfRule>
  </conditionalFormatting>
  <conditionalFormatting sqref="F612">
    <cfRule type="cellIs" dxfId="2" priority="717" stopIfTrue="1" operator="lessThan">
      <formula>0</formula>
    </cfRule>
  </conditionalFormatting>
  <conditionalFormatting sqref="F613">
    <cfRule type="cellIs" dxfId="2" priority="716" stopIfTrue="1" operator="lessThan">
      <formula>0</formula>
    </cfRule>
  </conditionalFormatting>
  <conditionalFormatting sqref="F614">
    <cfRule type="cellIs" dxfId="2" priority="715" stopIfTrue="1" operator="lessThan">
      <formula>0</formula>
    </cfRule>
  </conditionalFormatting>
  <conditionalFormatting sqref="F615">
    <cfRule type="cellIs" dxfId="2" priority="714" stopIfTrue="1" operator="lessThan">
      <formula>0</formula>
    </cfRule>
  </conditionalFormatting>
  <conditionalFormatting sqref="F616">
    <cfRule type="cellIs" dxfId="2" priority="713" stopIfTrue="1" operator="lessThan">
      <formula>0</formula>
    </cfRule>
  </conditionalFormatting>
  <conditionalFormatting sqref="F617">
    <cfRule type="cellIs" dxfId="2" priority="712" stopIfTrue="1" operator="lessThan">
      <formula>0</formula>
    </cfRule>
  </conditionalFormatting>
  <conditionalFormatting sqref="F618">
    <cfRule type="cellIs" dxfId="2" priority="711" stopIfTrue="1" operator="lessThan">
      <formula>0</formula>
    </cfRule>
  </conditionalFormatting>
  <conditionalFormatting sqref="F619">
    <cfRule type="cellIs" dxfId="2" priority="710" stopIfTrue="1" operator="lessThan">
      <formula>0</formula>
    </cfRule>
  </conditionalFormatting>
  <conditionalFormatting sqref="F620">
    <cfRule type="cellIs" dxfId="2" priority="709" stopIfTrue="1" operator="lessThan">
      <formula>0</formula>
    </cfRule>
  </conditionalFormatting>
  <conditionalFormatting sqref="F621">
    <cfRule type="cellIs" dxfId="2" priority="708" stopIfTrue="1" operator="lessThan">
      <formula>0</formula>
    </cfRule>
  </conditionalFormatting>
  <conditionalFormatting sqref="F622">
    <cfRule type="cellIs" dxfId="2" priority="707" stopIfTrue="1" operator="lessThan">
      <formula>0</formula>
    </cfRule>
  </conditionalFormatting>
  <conditionalFormatting sqref="F623">
    <cfRule type="cellIs" dxfId="2" priority="706" stopIfTrue="1" operator="lessThan">
      <formula>0</formula>
    </cfRule>
  </conditionalFormatting>
  <conditionalFormatting sqref="F624">
    <cfRule type="cellIs" dxfId="2" priority="704" stopIfTrue="1" operator="lessThan">
      <formula>0</formula>
    </cfRule>
  </conditionalFormatting>
  <conditionalFormatting sqref="F625">
    <cfRule type="cellIs" dxfId="2" priority="703" stopIfTrue="1" operator="lessThan">
      <formula>0</formula>
    </cfRule>
  </conditionalFormatting>
  <conditionalFormatting sqref="F626">
    <cfRule type="cellIs" dxfId="2" priority="702" stopIfTrue="1" operator="lessThan">
      <formula>0</formula>
    </cfRule>
  </conditionalFormatting>
  <conditionalFormatting sqref="F627">
    <cfRule type="cellIs" dxfId="2" priority="701" stopIfTrue="1" operator="lessThan">
      <formula>0</formula>
    </cfRule>
  </conditionalFormatting>
  <conditionalFormatting sqref="F628">
    <cfRule type="cellIs" dxfId="2" priority="700" stopIfTrue="1" operator="lessThan">
      <formula>0</formula>
    </cfRule>
  </conditionalFormatting>
  <conditionalFormatting sqref="F629">
    <cfRule type="cellIs" dxfId="2" priority="699" stopIfTrue="1" operator="lessThan">
      <formula>0</formula>
    </cfRule>
  </conditionalFormatting>
  <conditionalFormatting sqref="F630">
    <cfRule type="cellIs" dxfId="2" priority="698" stopIfTrue="1" operator="lessThan">
      <formula>0</formula>
    </cfRule>
  </conditionalFormatting>
  <conditionalFormatting sqref="F631">
    <cfRule type="cellIs" dxfId="2" priority="697" stopIfTrue="1" operator="lessThan">
      <formula>0</formula>
    </cfRule>
  </conditionalFormatting>
  <conditionalFormatting sqref="F632">
    <cfRule type="cellIs" dxfId="2" priority="696" stopIfTrue="1" operator="lessThan">
      <formula>0</formula>
    </cfRule>
  </conditionalFormatting>
  <conditionalFormatting sqref="F633">
    <cfRule type="cellIs" dxfId="2" priority="695" stopIfTrue="1" operator="lessThan">
      <formula>0</formula>
    </cfRule>
  </conditionalFormatting>
  <conditionalFormatting sqref="F634">
    <cfRule type="cellIs" dxfId="2" priority="694" stopIfTrue="1" operator="lessThan">
      <formula>0</formula>
    </cfRule>
  </conditionalFormatting>
  <conditionalFormatting sqref="F635">
    <cfRule type="cellIs" dxfId="2" priority="693" stopIfTrue="1" operator="lessThan">
      <formula>0</formula>
    </cfRule>
  </conditionalFormatting>
  <conditionalFormatting sqref="F636">
    <cfRule type="cellIs" dxfId="2" priority="692" stopIfTrue="1" operator="lessThan">
      <formula>0</formula>
    </cfRule>
  </conditionalFormatting>
  <conditionalFormatting sqref="F637">
    <cfRule type="cellIs" dxfId="2" priority="691" stopIfTrue="1" operator="lessThan">
      <formula>0</formula>
    </cfRule>
  </conditionalFormatting>
  <conditionalFormatting sqref="F638">
    <cfRule type="cellIs" dxfId="2" priority="688" stopIfTrue="1" operator="lessThan">
      <formula>0</formula>
    </cfRule>
  </conditionalFormatting>
  <conditionalFormatting sqref="F639">
    <cfRule type="cellIs" dxfId="2" priority="687" stopIfTrue="1" operator="lessThan">
      <formula>0</formula>
    </cfRule>
  </conditionalFormatting>
  <conditionalFormatting sqref="F640">
    <cfRule type="cellIs" dxfId="2" priority="686" stopIfTrue="1" operator="lessThan">
      <formula>0</formula>
    </cfRule>
  </conditionalFormatting>
  <conditionalFormatting sqref="F641">
    <cfRule type="cellIs" dxfId="2" priority="685" stopIfTrue="1" operator="lessThan">
      <formula>0</formula>
    </cfRule>
  </conditionalFormatting>
  <conditionalFormatting sqref="F642">
    <cfRule type="cellIs" dxfId="2" priority="684" stopIfTrue="1" operator="lessThan">
      <formula>0</formula>
    </cfRule>
  </conditionalFormatting>
  <conditionalFormatting sqref="F643">
    <cfRule type="cellIs" dxfId="2" priority="683" stopIfTrue="1" operator="lessThan">
      <formula>0</formula>
    </cfRule>
  </conditionalFormatting>
  <conditionalFormatting sqref="F644">
    <cfRule type="cellIs" dxfId="2" priority="682" stopIfTrue="1" operator="lessThan">
      <formula>0</formula>
    </cfRule>
  </conditionalFormatting>
  <conditionalFormatting sqref="F645">
    <cfRule type="cellIs" dxfId="2" priority="681" stopIfTrue="1" operator="lessThan">
      <formula>0</formula>
    </cfRule>
  </conditionalFormatting>
  <conditionalFormatting sqref="F646">
    <cfRule type="cellIs" dxfId="2" priority="680" stopIfTrue="1" operator="lessThan">
      <formula>0</formula>
    </cfRule>
  </conditionalFormatting>
  <conditionalFormatting sqref="F647">
    <cfRule type="cellIs" dxfId="2" priority="679" stopIfTrue="1" operator="lessThan">
      <formula>0</formula>
    </cfRule>
  </conditionalFormatting>
  <conditionalFormatting sqref="F648">
    <cfRule type="cellIs" dxfId="2" priority="678" stopIfTrue="1" operator="lessThan">
      <formula>0</formula>
    </cfRule>
  </conditionalFormatting>
  <conditionalFormatting sqref="F649">
    <cfRule type="cellIs" dxfId="2" priority="677" stopIfTrue="1" operator="lessThan">
      <formula>0</formula>
    </cfRule>
  </conditionalFormatting>
  <conditionalFormatting sqref="F650">
    <cfRule type="cellIs" dxfId="2" priority="676" stopIfTrue="1" operator="lessThan">
      <formula>0</formula>
    </cfRule>
  </conditionalFormatting>
  <conditionalFormatting sqref="F651">
    <cfRule type="cellIs" dxfId="2" priority="675" stopIfTrue="1" operator="lessThan">
      <formula>0</formula>
    </cfRule>
  </conditionalFormatting>
  <conditionalFormatting sqref="F652">
    <cfRule type="cellIs" dxfId="2" priority="674" stopIfTrue="1" operator="lessThan">
      <formula>0</formula>
    </cfRule>
  </conditionalFormatting>
  <conditionalFormatting sqref="F653">
    <cfRule type="cellIs" dxfId="2" priority="673" stopIfTrue="1" operator="lessThan">
      <formula>0</formula>
    </cfRule>
  </conditionalFormatting>
  <conditionalFormatting sqref="F654">
    <cfRule type="cellIs" dxfId="2" priority="672" stopIfTrue="1" operator="lessThan">
      <formula>0</formula>
    </cfRule>
  </conditionalFormatting>
  <conditionalFormatting sqref="F655">
    <cfRule type="cellIs" dxfId="2" priority="671" stopIfTrue="1" operator="lessThan">
      <formula>0</formula>
    </cfRule>
  </conditionalFormatting>
  <conditionalFormatting sqref="F658">
    <cfRule type="cellIs" dxfId="2" priority="669" stopIfTrue="1" operator="lessThan">
      <formula>0</formula>
    </cfRule>
  </conditionalFormatting>
  <conditionalFormatting sqref="F659">
    <cfRule type="cellIs" dxfId="2" priority="668" stopIfTrue="1" operator="lessThan">
      <formula>0</formula>
    </cfRule>
  </conditionalFormatting>
  <conditionalFormatting sqref="F660">
    <cfRule type="cellIs" dxfId="2" priority="667" stopIfTrue="1" operator="lessThan">
      <formula>0</formula>
    </cfRule>
  </conditionalFormatting>
  <conditionalFormatting sqref="F661">
    <cfRule type="cellIs" dxfId="2" priority="666" stopIfTrue="1" operator="lessThan">
      <formula>0</formula>
    </cfRule>
  </conditionalFormatting>
  <conditionalFormatting sqref="F662">
    <cfRule type="cellIs" dxfId="2" priority="665" stopIfTrue="1" operator="lessThan">
      <formula>0</formula>
    </cfRule>
  </conditionalFormatting>
  <conditionalFormatting sqref="F663">
    <cfRule type="cellIs" dxfId="2" priority="664" stopIfTrue="1" operator="lessThan">
      <formula>0</formula>
    </cfRule>
  </conditionalFormatting>
  <conditionalFormatting sqref="F664">
    <cfRule type="cellIs" dxfId="2" priority="663" stopIfTrue="1" operator="lessThan">
      <formula>0</formula>
    </cfRule>
  </conditionalFormatting>
  <conditionalFormatting sqref="F665">
    <cfRule type="cellIs" dxfId="2" priority="662" stopIfTrue="1" operator="lessThan">
      <formula>0</formula>
    </cfRule>
  </conditionalFormatting>
  <conditionalFormatting sqref="F666">
    <cfRule type="cellIs" dxfId="2" priority="661" stopIfTrue="1" operator="lessThan">
      <formula>0</formula>
    </cfRule>
  </conditionalFormatting>
  <conditionalFormatting sqref="F667">
    <cfRule type="cellIs" dxfId="2" priority="660" stopIfTrue="1" operator="lessThan">
      <formula>0</formula>
    </cfRule>
  </conditionalFormatting>
  <conditionalFormatting sqref="F668">
    <cfRule type="cellIs" dxfId="2" priority="659" stopIfTrue="1" operator="lessThan">
      <formula>0</formula>
    </cfRule>
  </conditionalFormatting>
  <conditionalFormatting sqref="F669">
    <cfRule type="cellIs" dxfId="2" priority="658" stopIfTrue="1" operator="lessThan">
      <formula>0</formula>
    </cfRule>
  </conditionalFormatting>
  <conditionalFormatting sqref="F670">
    <cfRule type="cellIs" dxfId="2" priority="657" stopIfTrue="1" operator="lessThan">
      <formula>0</formula>
    </cfRule>
  </conditionalFormatting>
  <conditionalFormatting sqref="F671">
    <cfRule type="cellIs" dxfId="2" priority="656" stopIfTrue="1" operator="lessThan">
      <formula>0</formula>
    </cfRule>
  </conditionalFormatting>
  <conditionalFormatting sqref="F672">
    <cfRule type="cellIs" dxfId="2" priority="655" stopIfTrue="1" operator="lessThan">
      <formula>0</formula>
    </cfRule>
  </conditionalFormatting>
  <conditionalFormatting sqref="F673">
    <cfRule type="cellIs" dxfId="2" priority="654" stopIfTrue="1" operator="lessThan">
      <formula>0</formula>
    </cfRule>
  </conditionalFormatting>
  <conditionalFormatting sqref="F674">
    <cfRule type="cellIs" dxfId="2" priority="653" stopIfTrue="1" operator="lessThan">
      <formula>0</formula>
    </cfRule>
  </conditionalFormatting>
  <conditionalFormatting sqref="F675">
    <cfRule type="cellIs" dxfId="2" priority="652" stopIfTrue="1" operator="lessThan">
      <formula>0</formula>
    </cfRule>
  </conditionalFormatting>
  <conditionalFormatting sqref="F676">
    <cfRule type="cellIs" dxfId="2" priority="651" stopIfTrue="1" operator="lessThan">
      <formula>0</formula>
    </cfRule>
  </conditionalFormatting>
  <conditionalFormatting sqref="F677">
    <cfRule type="cellIs" dxfId="2" priority="650" stopIfTrue="1" operator="lessThan">
      <formula>0</formula>
    </cfRule>
  </conditionalFormatting>
  <conditionalFormatting sqref="F678">
    <cfRule type="cellIs" dxfId="2" priority="649" stopIfTrue="1" operator="lessThan">
      <formula>0</formula>
    </cfRule>
  </conditionalFormatting>
  <conditionalFormatting sqref="F679">
    <cfRule type="cellIs" dxfId="2" priority="648" stopIfTrue="1" operator="lessThan">
      <formula>0</formula>
    </cfRule>
  </conditionalFormatting>
  <conditionalFormatting sqref="F680">
    <cfRule type="cellIs" dxfId="2" priority="647" stopIfTrue="1" operator="lessThan">
      <formula>0</formula>
    </cfRule>
  </conditionalFormatting>
  <conditionalFormatting sqref="F681">
    <cfRule type="cellIs" dxfId="2" priority="646" stopIfTrue="1" operator="lessThan">
      <formula>0</formula>
    </cfRule>
  </conditionalFormatting>
  <conditionalFormatting sqref="F682">
    <cfRule type="cellIs" dxfId="2" priority="645" stopIfTrue="1" operator="lessThan">
      <formula>0</formula>
    </cfRule>
  </conditionalFormatting>
  <conditionalFormatting sqref="F683">
    <cfRule type="cellIs" dxfId="2" priority="644" stopIfTrue="1" operator="lessThan">
      <formula>0</formula>
    </cfRule>
  </conditionalFormatting>
  <conditionalFormatting sqref="F684">
    <cfRule type="cellIs" dxfId="2" priority="643" stopIfTrue="1" operator="lessThan">
      <formula>0</formula>
    </cfRule>
  </conditionalFormatting>
  <conditionalFormatting sqref="F685">
    <cfRule type="cellIs" dxfId="2" priority="642" stopIfTrue="1" operator="lessThan">
      <formula>0</formula>
    </cfRule>
  </conditionalFormatting>
  <conditionalFormatting sqref="F686">
    <cfRule type="cellIs" dxfId="2" priority="641" stopIfTrue="1" operator="lessThan">
      <formula>0</formula>
    </cfRule>
  </conditionalFormatting>
  <conditionalFormatting sqref="F687">
    <cfRule type="cellIs" dxfId="2" priority="640" stopIfTrue="1" operator="lessThan">
      <formula>0</formula>
    </cfRule>
  </conditionalFormatting>
  <conditionalFormatting sqref="F688">
    <cfRule type="cellIs" dxfId="2" priority="639" stopIfTrue="1" operator="lessThan">
      <formula>0</formula>
    </cfRule>
  </conditionalFormatting>
  <conditionalFormatting sqref="F689">
    <cfRule type="cellIs" dxfId="2" priority="638" stopIfTrue="1" operator="lessThan">
      <formula>0</formula>
    </cfRule>
  </conditionalFormatting>
  <conditionalFormatting sqref="F690">
    <cfRule type="cellIs" dxfId="2" priority="637" stopIfTrue="1" operator="lessThan">
      <formula>0</formula>
    </cfRule>
  </conditionalFormatting>
  <conditionalFormatting sqref="F691">
    <cfRule type="cellIs" dxfId="2" priority="636" stopIfTrue="1" operator="lessThan">
      <formula>0</formula>
    </cfRule>
  </conditionalFormatting>
  <conditionalFormatting sqref="F692">
    <cfRule type="cellIs" dxfId="2" priority="635" stopIfTrue="1" operator="lessThan">
      <formula>0</formula>
    </cfRule>
  </conditionalFormatting>
  <conditionalFormatting sqref="F693">
    <cfRule type="cellIs" dxfId="2" priority="634" stopIfTrue="1" operator="lessThan">
      <formula>0</formula>
    </cfRule>
  </conditionalFormatting>
  <conditionalFormatting sqref="F694">
    <cfRule type="cellIs" dxfId="2" priority="633" stopIfTrue="1" operator="lessThan">
      <formula>0</formula>
    </cfRule>
  </conditionalFormatting>
  <conditionalFormatting sqref="F695">
    <cfRule type="cellIs" dxfId="2" priority="632" stopIfTrue="1" operator="lessThan">
      <formula>0</formula>
    </cfRule>
  </conditionalFormatting>
  <conditionalFormatting sqref="F696">
    <cfRule type="cellIs" dxfId="2" priority="631" stopIfTrue="1" operator="lessThan">
      <formula>0</formula>
    </cfRule>
  </conditionalFormatting>
  <conditionalFormatting sqref="F697">
    <cfRule type="cellIs" dxfId="2" priority="630" stopIfTrue="1" operator="lessThan">
      <formula>0</formula>
    </cfRule>
  </conditionalFormatting>
  <conditionalFormatting sqref="F698">
    <cfRule type="cellIs" dxfId="2" priority="629" stopIfTrue="1" operator="lessThan">
      <formula>0</formula>
    </cfRule>
  </conditionalFormatting>
  <conditionalFormatting sqref="F699">
    <cfRule type="cellIs" dxfId="2" priority="628" stopIfTrue="1" operator="lessThan">
      <formula>0</formula>
    </cfRule>
  </conditionalFormatting>
  <conditionalFormatting sqref="F700">
    <cfRule type="cellIs" dxfId="2" priority="627" stopIfTrue="1" operator="lessThan">
      <formula>0</formula>
    </cfRule>
  </conditionalFormatting>
  <conditionalFormatting sqref="F701">
    <cfRule type="cellIs" dxfId="2" priority="626" stopIfTrue="1" operator="lessThan">
      <formula>0</formula>
    </cfRule>
  </conditionalFormatting>
  <conditionalFormatting sqref="F702">
    <cfRule type="cellIs" dxfId="2" priority="625" stopIfTrue="1" operator="lessThan">
      <formula>0</formula>
    </cfRule>
  </conditionalFormatting>
  <conditionalFormatting sqref="F703">
    <cfRule type="cellIs" dxfId="2" priority="624" stopIfTrue="1" operator="lessThan">
      <formula>0</formula>
    </cfRule>
  </conditionalFormatting>
  <conditionalFormatting sqref="F704">
    <cfRule type="cellIs" dxfId="2" priority="623" stopIfTrue="1" operator="lessThan">
      <formula>0</formula>
    </cfRule>
  </conditionalFormatting>
  <conditionalFormatting sqref="F705">
    <cfRule type="cellIs" dxfId="2" priority="622" stopIfTrue="1" operator="lessThan">
      <formula>0</formula>
    </cfRule>
  </conditionalFormatting>
  <conditionalFormatting sqref="F706">
    <cfRule type="cellIs" dxfId="2" priority="621" stopIfTrue="1" operator="lessThan">
      <formula>0</formula>
    </cfRule>
  </conditionalFormatting>
  <conditionalFormatting sqref="F707">
    <cfRule type="cellIs" dxfId="2" priority="620" stopIfTrue="1" operator="lessThan">
      <formula>0</formula>
    </cfRule>
  </conditionalFormatting>
  <conditionalFormatting sqref="F708">
    <cfRule type="cellIs" dxfId="2" priority="619" stopIfTrue="1" operator="lessThan">
      <formula>0</formula>
    </cfRule>
  </conditionalFormatting>
  <conditionalFormatting sqref="F709">
    <cfRule type="cellIs" dxfId="2" priority="618" stopIfTrue="1" operator="lessThan">
      <formula>0</formula>
    </cfRule>
  </conditionalFormatting>
  <conditionalFormatting sqref="F710">
    <cfRule type="cellIs" dxfId="2" priority="617" stopIfTrue="1" operator="lessThan">
      <formula>0</formula>
    </cfRule>
  </conditionalFormatting>
  <conditionalFormatting sqref="F711">
    <cfRule type="cellIs" dxfId="2" priority="614" stopIfTrue="1" operator="lessThan">
      <formula>0</formula>
    </cfRule>
  </conditionalFormatting>
  <conditionalFormatting sqref="F712">
    <cfRule type="cellIs" dxfId="2" priority="613" stopIfTrue="1" operator="lessThan">
      <formula>0</formula>
    </cfRule>
  </conditionalFormatting>
  <conditionalFormatting sqref="F713">
    <cfRule type="cellIs" dxfId="2" priority="612" stopIfTrue="1" operator="lessThan">
      <formula>0</formula>
    </cfRule>
  </conditionalFormatting>
  <conditionalFormatting sqref="F714">
    <cfRule type="cellIs" dxfId="2" priority="611" stopIfTrue="1" operator="lessThan">
      <formula>0</formula>
    </cfRule>
  </conditionalFormatting>
  <conditionalFormatting sqref="F715">
    <cfRule type="cellIs" dxfId="2" priority="610" stopIfTrue="1" operator="lessThan">
      <formula>0</formula>
    </cfRule>
  </conditionalFormatting>
  <conditionalFormatting sqref="F716">
    <cfRule type="cellIs" dxfId="2" priority="609" stopIfTrue="1" operator="lessThan">
      <formula>0</formula>
    </cfRule>
  </conditionalFormatting>
  <conditionalFormatting sqref="F717">
    <cfRule type="cellIs" dxfId="2" priority="608" stopIfTrue="1" operator="lessThan">
      <formula>0</formula>
    </cfRule>
  </conditionalFormatting>
  <conditionalFormatting sqref="F718">
    <cfRule type="cellIs" dxfId="2" priority="607" stopIfTrue="1" operator="lessThan">
      <formula>0</formula>
    </cfRule>
  </conditionalFormatting>
  <conditionalFormatting sqref="F719">
    <cfRule type="cellIs" dxfId="2" priority="606" stopIfTrue="1" operator="lessThan">
      <formula>0</formula>
    </cfRule>
  </conditionalFormatting>
  <conditionalFormatting sqref="F720">
    <cfRule type="cellIs" dxfId="2" priority="605" stopIfTrue="1" operator="lessThan">
      <formula>0</formula>
    </cfRule>
  </conditionalFormatting>
  <conditionalFormatting sqref="F721">
    <cfRule type="cellIs" dxfId="2" priority="604" stopIfTrue="1" operator="lessThan">
      <formula>0</formula>
    </cfRule>
  </conditionalFormatting>
  <conditionalFormatting sqref="F722">
    <cfRule type="cellIs" dxfId="2" priority="603" stopIfTrue="1" operator="lessThan">
      <formula>0</formula>
    </cfRule>
  </conditionalFormatting>
  <conditionalFormatting sqref="F723">
    <cfRule type="cellIs" dxfId="2" priority="602" stopIfTrue="1" operator="lessThan">
      <formula>0</formula>
    </cfRule>
  </conditionalFormatting>
  <conditionalFormatting sqref="F724">
    <cfRule type="cellIs" dxfId="2" priority="601" stopIfTrue="1" operator="lessThan">
      <formula>0</formula>
    </cfRule>
  </conditionalFormatting>
  <conditionalFormatting sqref="F725">
    <cfRule type="cellIs" dxfId="2" priority="600" stopIfTrue="1" operator="lessThan">
      <formula>0</formula>
    </cfRule>
  </conditionalFormatting>
  <conditionalFormatting sqref="F726">
    <cfRule type="cellIs" dxfId="2" priority="599" stopIfTrue="1" operator="lessThan">
      <formula>0</formula>
    </cfRule>
  </conditionalFormatting>
  <conditionalFormatting sqref="F727">
    <cfRule type="cellIs" dxfId="2" priority="598" stopIfTrue="1" operator="lessThan">
      <formula>0</formula>
    </cfRule>
  </conditionalFormatting>
  <conditionalFormatting sqref="F728">
    <cfRule type="cellIs" dxfId="2" priority="597" stopIfTrue="1" operator="lessThan">
      <formula>0</formula>
    </cfRule>
  </conditionalFormatting>
  <conditionalFormatting sqref="F729">
    <cfRule type="cellIs" dxfId="2" priority="596" stopIfTrue="1" operator="lessThan">
      <formula>0</formula>
    </cfRule>
  </conditionalFormatting>
  <conditionalFormatting sqref="F730">
    <cfRule type="cellIs" dxfId="2" priority="595" stopIfTrue="1" operator="lessThan">
      <formula>0</formula>
    </cfRule>
  </conditionalFormatting>
  <conditionalFormatting sqref="F731">
    <cfRule type="cellIs" dxfId="2" priority="594" stopIfTrue="1" operator="lessThan">
      <formula>0</formula>
    </cfRule>
  </conditionalFormatting>
  <conditionalFormatting sqref="F732">
    <cfRule type="cellIs" dxfId="2" priority="593" stopIfTrue="1" operator="lessThan">
      <formula>0</formula>
    </cfRule>
  </conditionalFormatting>
  <conditionalFormatting sqref="F733">
    <cfRule type="cellIs" dxfId="2" priority="592" stopIfTrue="1" operator="lessThan">
      <formula>0</formula>
    </cfRule>
  </conditionalFormatting>
  <conditionalFormatting sqref="F734">
    <cfRule type="cellIs" dxfId="2" priority="591" stopIfTrue="1" operator="lessThan">
      <formula>0</formula>
    </cfRule>
  </conditionalFormatting>
  <conditionalFormatting sqref="F735">
    <cfRule type="cellIs" dxfId="2" priority="590" stopIfTrue="1" operator="lessThan">
      <formula>0</formula>
    </cfRule>
  </conditionalFormatting>
  <conditionalFormatting sqref="F736">
    <cfRule type="cellIs" dxfId="2" priority="589" stopIfTrue="1" operator="lessThan">
      <formula>0</formula>
    </cfRule>
  </conditionalFormatting>
  <conditionalFormatting sqref="F737">
    <cfRule type="cellIs" dxfId="2" priority="588" stopIfTrue="1" operator="lessThan">
      <formula>0</formula>
    </cfRule>
  </conditionalFormatting>
  <conditionalFormatting sqref="F741">
    <cfRule type="cellIs" dxfId="2" priority="586" stopIfTrue="1" operator="lessThan">
      <formula>0</formula>
    </cfRule>
  </conditionalFormatting>
  <conditionalFormatting sqref="F742">
    <cfRule type="cellIs" dxfId="2" priority="585" stopIfTrue="1" operator="lessThan">
      <formula>0</formula>
    </cfRule>
  </conditionalFormatting>
  <conditionalFormatting sqref="F743">
    <cfRule type="cellIs" dxfId="2" priority="584" stopIfTrue="1" operator="lessThan">
      <formula>0</formula>
    </cfRule>
  </conditionalFormatting>
  <conditionalFormatting sqref="F744">
    <cfRule type="cellIs" dxfId="2" priority="583" stopIfTrue="1" operator="lessThan">
      <formula>0</formula>
    </cfRule>
  </conditionalFormatting>
  <conditionalFormatting sqref="F745">
    <cfRule type="cellIs" dxfId="2" priority="582" stopIfTrue="1" operator="lessThan">
      <formula>0</formula>
    </cfRule>
  </conditionalFormatting>
  <conditionalFormatting sqref="F746">
    <cfRule type="cellIs" dxfId="2" priority="581" stopIfTrue="1" operator="lessThan">
      <formula>0</formula>
    </cfRule>
  </conditionalFormatting>
  <conditionalFormatting sqref="F747">
    <cfRule type="cellIs" dxfId="2" priority="580" stopIfTrue="1" operator="lessThan">
      <formula>0</formula>
    </cfRule>
  </conditionalFormatting>
  <conditionalFormatting sqref="F748">
    <cfRule type="cellIs" dxfId="2" priority="579" stopIfTrue="1" operator="lessThan">
      <formula>0</formula>
    </cfRule>
  </conditionalFormatting>
  <conditionalFormatting sqref="F749">
    <cfRule type="cellIs" dxfId="2" priority="578" stopIfTrue="1" operator="lessThan">
      <formula>0</formula>
    </cfRule>
  </conditionalFormatting>
  <conditionalFormatting sqref="F750">
    <cfRule type="cellIs" dxfId="2" priority="577" stopIfTrue="1" operator="lessThan">
      <formula>0</formula>
    </cfRule>
  </conditionalFormatting>
  <conditionalFormatting sqref="F751">
    <cfRule type="cellIs" dxfId="2" priority="576" stopIfTrue="1" operator="lessThan">
      <formula>0</formula>
    </cfRule>
  </conditionalFormatting>
  <conditionalFormatting sqref="F752">
    <cfRule type="cellIs" dxfId="2" priority="575" stopIfTrue="1" operator="lessThan">
      <formula>0</formula>
    </cfRule>
  </conditionalFormatting>
  <conditionalFormatting sqref="F753">
    <cfRule type="cellIs" dxfId="2" priority="574" stopIfTrue="1" operator="lessThan">
      <formula>0</formula>
    </cfRule>
  </conditionalFormatting>
  <conditionalFormatting sqref="F754">
    <cfRule type="cellIs" dxfId="2" priority="573" stopIfTrue="1" operator="lessThan">
      <formula>0</formula>
    </cfRule>
  </conditionalFormatting>
  <conditionalFormatting sqref="F755">
    <cfRule type="cellIs" dxfId="2" priority="572" stopIfTrue="1" operator="lessThan">
      <formula>0</formula>
    </cfRule>
  </conditionalFormatting>
  <conditionalFormatting sqref="F756">
    <cfRule type="cellIs" dxfId="2" priority="571" stopIfTrue="1" operator="lessThan">
      <formula>0</formula>
    </cfRule>
  </conditionalFormatting>
  <conditionalFormatting sqref="F757">
    <cfRule type="cellIs" dxfId="2" priority="570" stopIfTrue="1" operator="lessThan">
      <formula>0</formula>
    </cfRule>
  </conditionalFormatting>
  <conditionalFormatting sqref="F758">
    <cfRule type="cellIs" dxfId="2" priority="569" stopIfTrue="1" operator="lessThan">
      <formula>0</formula>
    </cfRule>
  </conditionalFormatting>
  <conditionalFormatting sqref="F759">
    <cfRule type="cellIs" dxfId="2" priority="568" stopIfTrue="1" operator="lessThan">
      <formula>0</formula>
    </cfRule>
  </conditionalFormatting>
  <conditionalFormatting sqref="F760">
    <cfRule type="cellIs" dxfId="2" priority="567" stopIfTrue="1" operator="lessThan">
      <formula>0</formula>
    </cfRule>
  </conditionalFormatting>
  <conditionalFormatting sqref="F761">
    <cfRule type="cellIs" dxfId="2" priority="566" stopIfTrue="1" operator="lessThan">
      <formula>0</formula>
    </cfRule>
  </conditionalFormatting>
  <conditionalFormatting sqref="F762">
    <cfRule type="cellIs" dxfId="2" priority="565" stopIfTrue="1" operator="lessThan">
      <formula>0</formula>
    </cfRule>
  </conditionalFormatting>
  <conditionalFormatting sqref="F763">
    <cfRule type="cellIs" dxfId="2" priority="564" stopIfTrue="1" operator="lessThan">
      <formula>0</formula>
    </cfRule>
  </conditionalFormatting>
  <conditionalFormatting sqref="F764">
    <cfRule type="cellIs" dxfId="2" priority="563" stopIfTrue="1" operator="lessThan">
      <formula>0</formula>
    </cfRule>
  </conditionalFormatting>
  <conditionalFormatting sqref="F765">
    <cfRule type="cellIs" dxfId="2" priority="562" stopIfTrue="1" operator="lessThan">
      <formula>0</formula>
    </cfRule>
  </conditionalFormatting>
  <conditionalFormatting sqref="F766">
    <cfRule type="cellIs" dxfId="2" priority="561" stopIfTrue="1" operator="lessThan">
      <formula>0</formula>
    </cfRule>
  </conditionalFormatting>
  <conditionalFormatting sqref="F767">
    <cfRule type="cellIs" dxfId="2" priority="560" stopIfTrue="1" operator="lessThan">
      <formula>0</formula>
    </cfRule>
  </conditionalFormatting>
  <conditionalFormatting sqref="F768">
    <cfRule type="cellIs" dxfId="2" priority="559" stopIfTrue="1" operator="lessThan">
      <formula>0</formula>
    </cfRule>
  </conditionalFormatting>
  <conditionalFormatting sqref="F769">
    <cfRule type="cellIs" dxfId="2" priority="558" stopIfTrue="1" operator="lessThan">
      <formula>0</formula>
    </cfRule>
  </conditionalFormatting>
  <conditionalFormatting sqref="F770">
    <cfRule type="cellIs" dxfId="2" priority="557" stopIfTrue="1" operator="lessThan">
      <formula>0</formula>
    </cfRule>
  </conditionalFormatting>
  <conditionalFormatting sqref="F771">
    <cfRule type="cellIs" dxfId="2" priority="556" stopIfTrue="1" operator="lessThan">
      <formula>0</formula>
    </cfRule>
  </conditionalFormatting>
  <conditionalFormatting sqref="F772">
    <cfRule type="cellIs" dxfId="2" priority="555" stopIfTrue="1" operator="lessThan">
      <formula>0</formula>
    </cfRule>
  </conditionalFormatting>
  <conditionalFormatting sqref="F773">
    <cfRule type="cellIs" dxfId="2" priority="554" stopIfTrue="1" operator="lessThan">
      <formula>0</formula>
    </cfRule>
  </conditionalFormatting>
  <conditionalFormatting sqref="F774">
    <cfRule type="cellIs" dxfId="2" priority="553" stopIfTrue="1" operator="lessThan">
      <formula>0</formula>
    </cfRule>
  </conditionalFormatting>
  <conditionalFormatting sqref="F775">
    <cfRule type="cellIs" dxfId="2" priority="552" stopIfTrue="1" operator="lessThan">
      <formula>0</formula>
    </cfRule>
  </conditionalFormatting>
  <conditionalFormatting sqref="F776">
    <cfRule type="cellIs" dxfId="2" priority="551" stopIfTrue="1" operator="lessThan">
      <formula>0</formula>
    </cfRule>
  </conditionalFormatting>
  <conditionalFormatting sqref="F777">
    <cfRule type="cellIs" dxfId="2" priority="550" stopIfTrue="1" operator="lessThan">
      <formula>0</formula>
    </cfRule>
  </conditionalFormatting>
  <conditionalFormatting sqref="F778">
    <cfRule type="cellIs" dxfId="2" priority="549" stopIfTrue="1" operator="lessThan">
      <formula>0</formula>
    </cfRule>
  </conditionalFormatting>
  <conditionalFormatting sqref="F779">
    <cfRule type="cellIs" dxfId="2" priority="546" stopIfTrue="1" operator="lessThan">
      <formula>0</formula>
    </cfRule>
  </conditionalFormatting>
  <conditionalFormatting sqref="F780">
    <cfRule type="cellIs" dxfId="2" priority="545" stopIfTrue="1" operator="lessThan">
      <formula>0</formula>
    </cfRule>
  </conditionalFormatting>
  <conditionalFormatting sqref="F781">
    <cfRule type="cellIs" dxfId="2" priority="544" stopIfTrue="1" operator="lessThan">
      <formula>0</formula>
    </cfRule>
  </conditionalFormatting>
  <conditionalFormatting sqref="F782">
    <cfRule type="cellIs" dxfId="2" priority="541" stopIfTrue="1" operator="lessThan">
      <formula>0</formula>
    </cfRule>
  </conditionalFormatting>
  <conditionalFormatting sqref="F783">
    <cfRule type="cellIs" dxfId="2" priority="540" stopIfTrue="1" operator="lessThan">
      <formula>0</formula>
    </cfRule>
  </conditionalFormatting>
  <conditionalFormatting sqref="F784">
    <cfRule type="cellIs" dxfId="2" priority="539" stopIfTrue="1" operator="lessThan">
      <formula>0</formula>
    </cfRule>
  </conditionalFormatting>
  <conditionalFormatting sqref="F785">
    <cfRule type="cellIs" dxfId="2" priority="538" stopIfTrue="1" operator="lessThan">
      <formula>0</formula>
    </cfRule>
  </conditionalFormatting>
  <conditionalFormatting sqref="F786">
    <cfRule type="cellIs" dxfId="2" priority="537" stopIfTrue="1" operator="lessThan">
      <formula>0</formula>
    </cfRule>
  </conditionalFormatting>
  <conditionalFormatting sqref="F787">
    <cfRule type="cellIs" dxfId="2" priority="536" stopIfTrue="1" operator="lessThan">
      <formula>0</formula>
    </cfRule>
  </conditionalFormatting>
  <conditionalFormatting sqref="F788">
    <cfRule type="cellIs" dxfId="2" priority="534" stopIfTrue="1" operator="lessThan">
      <formula>0</formula>
    </cfRule>
  </conditionalFormatting>
  <conditionalFormatting sqref="F789">
    <cfRule type="cellIs" dxfId="2" priority="533" stopIfTrue="1" operator="lessThan">
      <formula>0</formula>
    </cfRule>
  </conditionalFormatting>
  <conditionalFormatting sqref="F790">
    <cfRule type="cellIs" dxfId="2" priority="532" stopIfTrue="1" operator="lessThan">
      <formula>0</formula>
    </cfRule>
  </conditionalFormatting>
  <conditionalFormatting sqref="F791">
    <cfRule type="cellIs" dxfId="2" priority="531" stopIfTrue="1" operator="lessThan">
      <formula>0</formula>
    </cfRule>
  </conditionalFormatting>
  <conditionalFormatting sqref="F792">
    <cfRule type="cellIs" dxfId="2" priority="530" stopIfTrue="1" operator="lessThan">
      <formula>0</formula>
    </cfRule>
  </conditionalFormatting>
  <conditionalFormatting sqref="F793">
    <cfRule type="cellIs" dxfId="2" priority="529" stopIfTrue="1" operator="lessThan">
      <formula>0</formula>
    </cfRule>
  </conditionalFormatting>
  <conditionalFormatting sqref="F794">
    <cfRule type="cellIs" dxfId="2" priority="528" stopIfTrue="1" operator="lessThan">
      <formula>0</formula>
    </cfRule>
  </conditionalFormatting>
  <conditionalFormatting sqref="F795">
    <cfRule type="cellIs" dxfId="2" priority="527" stopIfTrue="1" operator="lessThan">
      <formula>0</formula>
    </cfRule>
  </conditionalFormatting>
  <conditionalFormatting sqref="F796">
    <cfRule type="cellIs" dxfId="2" priority="526" stopIfTrue="1" operator="lessThan">
      <formula>0</formula>
    </cfRule>
  </conditionalFormatting>
  <conditionalFormatting sqref="F797">
    <cfRule type="cellIs" dxfId="2" priority="525" stopIfTrue="1" operator="lessThan">
      <formula>0</formula>
    </cfRule>
  </conditionalFormatting>
  <conditionalFormatting sqref="F798">
    <cfRule type="cellIs" dxfId="2" priority="524" stopIfTrue="1" operator="lessThan">
      <formula>0</formula>
    </cfRule>
  </conditionalFormatting>
  <conditionalFormatting sqref="F799">
    <cfRule type="cellIs" dxfId="2" priority="523" stopIfTrue="1" operator="lessThan">
      <formula>0</formula>
    </cfRule>
  </conditionalFormatting>
  <conditionalFormatting sqref="F800">
    <cfRule type="cellIs" dxfId="2" priority="522" stopIfTrue="1" operator="lessThan">
      <formula>0</formula>
    </cfRule>
  </conditionalFormatting>
  <conditionalFormatting sqref="F801">
    <cfRule type="cellIs" dxfId="2" priority="521" stopIfTrue="1" operator="lessThan">
      <formula>0</formula>
    </cfRule>
  </conditionalFormatting>
  <conditionalFormatting sqref="F802">
    <cfRule type="cellIs" dxfId="2" priority="520" stopIfTrue="1" operator="lessThan">
      <formula>0</formula>
    </cfRule>
  </conditionalFormatting>
  <conditionalFormatting sqref="F803">
    <cfRule type="cellIs" dxfId="2" priority="519" stopIfTrue="1" operator="lessThan">
      <formula>0</formula>
    </cfRule>
  </conditionalFormatting>
  <conditionalFormatting sqref="F804">
    <cfRule type="cellIs" dxfId="2" priority="518" stopIfTrue="1" operator="lessThan">
      <formula>0</formula>
    </cfRule>
  </conditionalFormatting>
  <conditionalFormatting sqref="F805">
    <cfRule type="cellIs" dxfId="2" priority="517" stopIfTrue="1" operator="lessThan">
      <formula>0</formula>
    </cfRule>
  </conditionalFormatting>
  <conditionalFormatting sqref="F806">
    <cfRule type="cellIs" dxfId="2" priority="516" stopIfTrue="1" operator="lessThan">
      <formula>0</formula>
    </cfRule>
  </conditionalFormatting>
  <conditionalFormatting sqref="F807">
    <cfRule type="cellIs" dxfId="2" priority="515" stopIfTrue="1" operator="lessThan">
      <formula>0</formula>
    </cfRule>
  </conditionalFormatting>
  <conditionalFormatting sqref="F808">
    <cfRule type="cellIs" dxfId="2" priority="514" stopIfTrue="1" operator="lessThan">
      <formula>0</formula>
    </cfRule>
  </conditionalFormatting>
  <conditionalFormatting sqref="F809">
    <cfRule type="cellIs" dxfId="2" priority="513" stopIfTrue="1" operator="lessThan">
      <formula>0</formula>
    </cfRule>
  </conditionalFormatting>
  <conditionalFormatting sqref="F810">
    <cfRule type="cellIs" dxfId="2" priority="512" stopIfTrue="1" operator="lessThan">
      <formula>0</formula>
    </cfRule>
  </conditionalFormatting>
  <conditionalFormatting sqref="F811">
    <cfRule type="cellIs" dxfId="2" priority="510" stopIfTrue="1" operator="lessThan">
      <formula>0</formula>
    </cfRule>
  </conditionalFormatting>
  <conditionalFormatting sqref="F812">
    <cfRule type="cellIs" dxfId="2" priority="509" stopIfTrue="1" operator="lessThan">
      <formula>0</formula>
    </cfRule>
  </conditionalFormatting>
  <conditionalFormatting sqref="F813">
    <cfRule type="cellIs" dxfId="2" priority="508" stopIfTrue="1" operator="lessThan">
      <formula>0</formula>
    </cfRule>
  </conditionalFormatting>
  <conditionalFormatting sqref="F814">
    <cfRule type="cellIs" dxfId="2" priority="507" stopIfTrue="1" operator="lessThan">
      <formula>0</formula>
    </cfRule>
  </conditionalFormatting>
  <conditionalFormatting sqref="F815">
    <cfRule type="cellIs" dxfId="2" priority="506" stopIfTrue="1" operator="lessThan">
      <formula>0</formula>
    </cfRule>
  </conditionalFormatting>
  <conditionalFormatting sqref="F816">
    <cfRule type="cellIs" dxfId="2" priority="505" stopIfTrue="1" operator="lessThan">
      <formula>0</formula>
    </cfRule>
  </conditionalFormatting>
  <conditionalFormatting sqref="F817">
    <cfRule type="cellIs" dxfId="2" priority="504" stopIfTrue="1" operator="lessThan">
      <formula>0</formula>
    </cfRule>
  </conditionalFormatting>
  <conditionalFormatting sqref="F818">
    <cfRule type="cellIs" dxfId="2" priority="503" stopIfTrue="1" operator="lessThan">
      <formula>0</formula>
    </cfRule>
  </conditionalFormatting>
  <conditionalFormatting sqref="F819">
    <cfRule type="cellIs" dxfId="2" priority="502" stopIfTrue="1" operator="lessThan">
      <formula>0</formula>
    </cfRule>
  </conditionalFormatting>
  <conditionalFormatting sqref="F820">
    <cfRule type="cellIs" dxfId="2" priority="501" stopIfTrue="1" operator="lessThan">
      <formula>0</formula>
    </cfRule>
  </conditionalFormatting>
  <conditionalFormatting sqref="F821">
    <cfRule type="cellIs" dxfId="2" priority="500" stopIfTrue="1" operator="lessThan">
      <formula>0</formula>
    </cfRule>
  </conditionalFormatting>
  <conditionalFormatting sqref="F822">
    <cfRule type="cellIs" dxfId="2" priority="499" stopIfTrue="1" operator="lessThan">
      <formula>0</formula>
    </cfRule>
  </conditionalFormatting>
  <conditionalFormatting sqref="F823">
    <cfRule type="cellIs" dxfId="2" priority="498" stopIfTrue="1" operator="lessThan">
      <formula>0</formula>
    </cfRule>
  </conditionalFormatting>
  <conditionalFormatting sqref="F824">
    <cfRule type="cellIs" dxfId="2" priority="497" stopIfTrue="1" operator="lessThan">
      <formula>0</formula>
    </cfRule>
  </conditionalFormatting>
  <conditionalFormatting sqref="F825">
    <cfRule type="cellIs" dxfId="2" priority="496" stopIfTrue="1" operator="lessThan">
      <formula>0</formula>
    </cfRule>
  </conditionalFormatting>
  <conditionalFormatting sqref="F826">
    <cfRule type="cellIs" dxfId="2" priority="495" stopIfTrue="1" operator="lessThan">
      <formula>0</formula>
    </cfRule>
  </conditionalFormatting>
  <conditionalFormatting sqref="F827">
    <cfRule type="cellIs" dxfId="2" priority="494" stopIfTrue="1" operator="lessThan">
      <formula>0</formula>
    </cfRule>
  </conditionalFormatting>
  <conditionalFormatting sqref="F828">
    <cfRule type="cellIs" dxfId="2" priority="493" stopIfTrue="1" operator="lessThan">
      <formula>0</formula>
    </cfRule>
  </conditionalFormatting>
  <conditionalFormatting sqref="F829">
    <cfRule type="cellIs" dxfId="2" priority="492" stopIfTrue="1" operator="lessThan">
      <formula>0</formula>
    </cfRule>
  </conditionalFormatting>
  <conditionalFormatting sqref="F830">
    <cfRule type="cellIs" dxfId="2" priority="491" stopIfTrue="1" operator="lessThan">
      <formula>0</formula>
    </cfRule>
  </conditionalFormatting>
  <conditionalFormatting sqref="F831">
    <cfRule type="cellIs" dxfId="2" priority="490" stopIfTrue="1" operator="lessThan">
      <formula>0</formula>
    </cfRule>
  </conditionalFormatting>
  <conditionalFormatting sqref="F832">
    <cfRule type="cellIs" dxfId="2" priority="489" stopIfTrue="1" operator="lessThan">
      <formula>0</formula>
    </cfRule>
  </conditionalFormatting>
  <conditionalFormatting sqref="F833">
    <cfRule type="cellIs" dxfId="2" priority="488" stopIfTrue="1" operator="lessThan">
      <formula>0</formula>
    </cfRule>
  </conditionalFormatting>
  <conditionalFormatting sqref="F834">
    <cfRule type="cellIs" dxfId="2" priority="487" stopIfTrue="1" operator="lessThan">
      <formula>0</formula>
    </cfRule>
  </conditionalFormatting>
  <conditionalFormatting sqref="F835">
    <cfRule type="cellIs" dxfId="2" priority="486" stopIfTrue="1" operator="lessThan">
      <formula>0</formula>
    </cfRule>
  </conditionalFormatting>
  <conditionalFormatting sqref="F836">
    <cfRule type="cellIs" dxfId="2" priority="485" stopIfTrue="1" operator="lessThan">
      <formula>0</formula>
    </cfRule>
  </conditionalFormatting>
  <conditionalFormatting sqref="F837">
    <cfRule type="cellIs" dxfId="2" priority="484" stopIfTrue="1" operator="lessThan">
      <formula>0</formula>
    </cfRule>
  </conditionalFormatting>
  <conditionalFormatting sqref="F838">
    <cfRule type="cellIs" dxfId="2" priority="483" stopIfTrue="1" operator="lessThan">
      <formula>0</formula>
    </cfRule>
  </conditionalFormatting>
  <conditionalFormatting sqref="F839">
    <cfRule type="cellIs" dxfId="2" priority="482" stopIfTrue="1" operator="lessThan">
      <formula>0</formula>
    </cfRule>
  </conditionalFormatting>
  <conditionalFormatting sqref="F840">
    <cfRule type="cellIs" dxfId="2" priority="481" stopIfTrue="1" operator="lessThan">
      <formula>0</formula>
    </cfRule>
  </conditionalFormatting>
  <conditionalFormatting sqref="F841">
    <cfRule type="cellIs" dxfId="2" priority="480" stopIfTrue="1" operator="lessThan">
      <formula>0</formula>
    </cfRule>
  </conditionalFormatting>
  <conditionalFormatting sqref="F842">
    <cfRule type="cellIs" dxfId="2" priority="479" stopIfTrue="1" operator="lessThan">
      <formula>0</formula>
    </cfRule>
  </conditionalFormatting>
  <conditionalFormatting sqref="F843">
    <cfRule type="cellIs" dxfId="2" priority="478" stopIfTrue="1" operator="lessThan">
      <formula>0</formula>
    </cfRule>
  </conditionalFormatting>
  <conditionalFormatting sqref="F844">
    <cfRule type="cellIs" dxfId="2" priority="477" stopIfTrue="1" operator="lessThan">
      <formula>0</formula>
    </cfRule>
  </conditionalFormatting>
  <conditionalFormatting sqref="F845">
    <cfRule type="cellIs" dxfId="2" priority="476" stopIfTrue="1" operator="lessThan">
      <formula>0</formula>
    </cfRule>
  </conditionalFormatting>
  <conditionalFormatting sqref="F846">
    <cfRule type="cellIs" dxfId="2" priority="475" stopIfTrue="1" operator="lessThan">
      <formula>0</formula>
    </cfRule>
  </conditionalFormatting>
  <conditionalFormatting sqref="F847">
    <cfRule type="cellIs" dxfId="2" priority="473" stopIfTrue="1" operator="lessThan">
      <formula>0</formula>
    </cfRule>
  </conditionalFormatting>
  <conditionalFormatting sqref="F848">
    <cfRule type="cellIs" dxfId="2" priority="472" stopIfTrue="1" operator="lessThan">
      <formula>0</formula>
    </cfRule>
  </conditionalFormatting>
  <conditionalFormatting sqref="F849">
    <cfRule type="cellIs" dxfId="2" priority="471" stopIfTrue="1" operator="lessThan">
      <formula>0</formula>
    </cfRule>
  </conditionalFormatting>
  <conditionalFormatting sqref="F850">
    <cfRule type="cellIs" dxfId="2" priority="470" stopIfTrue="1" operator="lessThan">
      <formula>0</formula>
    </cfRule>
  </conditionalFormatting>
  <conditionalFormatting sqref="F851">
    <cfRule type="cellIs" dxfId="2" priority="469" stopIfTrue="1" operator="lessThan">
      <formula>0</formula>
    </cfRule>
  </conditionalFormatting>
  <conditionalFormatting sqref="F852">
    <cfRule type="cellIs" dxfId="2" priority="468" stopIfTrue="1" operator="lessThan">
      <formula>0</formula>
    </cfRule>
  </conditionalFormatting>
  <conditionalFormatting sqref="F853">
    <cfRule type="cellIs" dxfId="2" priority="467" stopIfTrue="1" operator="lessThan">
      <formula>0</formula>
    </cfRule>
  </conditionalFormatting>
  <conditionalFormatting sqref="F854">
    <cfRule type="cellIs" dxfId="2" priority="466" stopIfTrue="1" operator="lessThan">
      <formula>0</formula>
    </cfRule>
  </conditionalFormatting>
  <conditionalFormatting sqref="F855">
    <cfRule type="cellIs" dxfId="2" priority="465" stopIfTrue="1" operator="lessThan">
      <formula>0</formula>
    </cfRule>
  </conditionalFormatting>
  <conditionalFormatting sqref="F856">
    <cfRule type="cellIs" dxfId="2" priority="463" stopIfTrue="1" operator="lessThan">
      <formula>0</formula>
    </cfRule>
  </conditionalFormatting>
  <conditionalFormatting sqref="F857">
    <cfRule type="cellIs" dxfId="2" priority="461" stopIfTrue="1" operator="lessThan">
      <formula>0</formula>
    </cfRule>
  </conditionalFormatting>
  <conditionalFormatting sqref="F858">
    <cfRule type="cellIs" dxfId="2" priority="460" stopIfTrue="1" operator="lessThan">
      <formula>0</formula>
    </cfRule>
  </conditionalFormatting>
  <conditionalFormatting sqref="F859">
    <cfRule type="cellIs" dxfId="2" priority="459" stopIfTrue="1" operator="lessThan">
      <formula>0</formula>
    </cfRule>
  </conditionalFormatting>
  <conditionalFormatting sqref="F860">
    <cfRule type="cellIs" dxfId="2" priority="458" stopIfTrue="1" operator="lessThan">
      <formula>0</formula>
    </cfRule>
  </conditionalFormatting>
  <conditionalFormatting sqref="F861">
    <cfRule type="cellIs" dxfId="2" priority="457" stopIfTrue="1" operator="lessThan">
      <formula>0</formula>
    </cfRule>
  </conditionalFormatting>
  <conditionalFormatting sqref="F862">
    <cfRule type="cellIs" dxfId="2" priority="456" stopIfTrue="1" operator="lessThan">
      <formula>0</formula>
    </cfRule>
  </conditionalFormatting>
  <conditionalFormatting sqref="F863">
    <cfRule type="cellIs" dxfId="2" priority="455" stopIfTrue="1" operator="lessThan">
      <formula>0</formula>
    </cfRule>
  </conditionalFormatting>
  <conditionalFormatting sqref="F864">
    <cfRule type="cellIs" dxfId="2" priority="454" stopIfTrue="1" operator="lessThan">
      <formula>0</formula>
    </cfRule>
  </conditionalFormatting>
  <conditionalFormatting sqref="F865">
    <cfRule type="cellIs" dxfId="2" priority="453" stopIfTrue="1" operator="lessThan">
      <formula>0</formula>
    </cfRule>
  </conditionalFormatting>
  <conditionalFormatting sqref="F866">
    <cfRule type="cellIs" dxfId="2" priority="452" stopIfTrue="1" operator="lessThan">
      <formula>0</formula>
    </cfRule>
  </conditionalFormatting>
  <conditionalFormatting sqref="F867">
    <cfRule type="cellIs" dxfId="2" priority="451" stopIfTrue="1" operator="lessThan">
      <formula>0</formula>
    </cfRule>
  </conditionalFormatting>
  <conditionalFormatting sqref="F868">
    <cfRule type="cellIs" dxfId="2" priority="450" stopIfTrue="1" operator="lessThan">
      <formula>0</formula>
    </cfRule>
  </conditionalFormatting>
  <conditionalFormatting sqref="F869">
    <cfRule type="cellIs" dxfId="2" priority="449" stopIfTrue="1" operator="lessThan">
      <formula>0</formula>
    </cfRule>
  </conditionalFormatting>
  <conditionalFormatting sqref="F870">
    <cfRule type="cellIs" dxfId="2" priority="448" stopIfTrue="1" operator="lessThan">
      <formula>0</formula>
    </cfRule>
  </conditionalFormatting>
  <conditionalFormatting sqref="F871">
    <cfRule type="cellIs" dxfId="2" priority="447" stopIfTrue="1" operator="lessThan">
      <formula>0</formula>
    </cfRule>
  </conditionalFormatting>
  <conditionalFormatting sqref="F872">
    <cfRule type="cellIs" dxfId="2" priority="446" stopIfTrue="1" operator="lessThan">
      <formula>0</formula>
    </cfRule>
  </conditionalFormatting>
  <conditionalFormatting sqref="F873">
    <cfRule type="cellIs" dxfId="2" priority="445" stopIfTrue="1" operator="lessThan">
      <formula>0</formula>
    </cfRule>
  </conditionalFormatting>
  <conditionalFormatting sqref="F874">
    <cfRule type="cellIs" dxfId="2" priority="444" stopIfTrue="1" operator="lessThan">
      <formula>0</formula>
    </cfRule>
  </conditionalFormatting>
  <conditionalFormatting sqref="F875">
    <cfRule type="cellIs" dxfId="2" priority="443" stopIfTrue="1" operator="lessThan">
      <formula>0</formula>
    </cfRule>
  </conditionalFormatting>
  <conditionalFormatting sqref="F876">
    <cfRule type="cellIs" dxfId="2" priority="442" stopIfTrue="1" operator="lessThan">
      <formula>0</formula>
    </cfRule>
  </conditionalFormatting>
  <conditionalFormatting sqref="F877">
    <cfRule type="cellIs" dxfId="2" priority="441" stopIfTrue="1" operator="lessThan">
      <formula>0</formula>
    </cfRule>
  </conditionalFormatting>
  <conditionalFormatting sqref="F878">
    <cfRule type="cellIs" dxfId="2" priority="440" stopIfTrue="1" operator="lessThan">
      <formula>0</formula>
    </cfRule>
  </conditionalFormatting>
  <conditionalFormatting sqref="F879">
    <cfRule type="cellIs" dxfId="2" priority="439" stopIfTrue="1" operator="lessThan">
      <formula>0</formula>
    </cfRule>
  </conditionalFormatting>
  <conditionalFormatting sqref="F880">
    <cfRule type="cellIs" dxfId="2" priority="438" stopIfTrue="1" operator="lessThan">
      <formula>0</formula>
    </cfRule>
  </conditionalFormatting>
  <conditionalFormatting sqref="F881">
    <cfRule type="cellIs" dxfId="2" priority="437" stopIfTrue="1" operator="lessThan">
      <formula>0</formula>
    </cfRule>
  </conditionalFormatting>
  <conditionalFormatting sqref="F882">
    <cfRule type="cellIs" dxfId="2" priority="436" stopIfTrue="1" operator="lessThan">
      <formula>0</formula>
    </cfRule>
  </conditionalFormatting>
  <conditionalFormatting sqref="F883">
    <cfRule type="cellIs" dxfId="2" priority="435" stopIfTrue="1" operator="lessThan">
      <formula>0</formula>
    </cfRule>
  </conditionalFormatting>
  <conditionalFormatting sqref="F884">
    <cfRule type="cellIs" dxfId="2" priority="434" stopIfTrue="1" operator="lessThan">
      <formula>0</formula>
    </cfRule>
  </conditionalFormatting>
  <conditionalFormatting sqref="F885">
    <cfRule type="cellIs" dxfId="2" priority="433" stopIfTrue="1" operator="lessThan">
      <formula>0</formula>
    </cfRule>
  </conditionalFormatting>
  <conditionalFormatting sqref="F886">
    <cfRule type="cellIs" dxfId="2" priority="432" stopIfTrue="1" operator="lessThan">
      <formula>0</formula>
    </cfRule>
  </conditionalFormatting>
  <conditionalFormatting sqref="F887">
    <cfRule type="cellIs" dxfId="2" priority="431" stopIfTrue="1" operator="lessThan">
      <formula>0</formula>
    </cfRule>
  </conditionalFormatting>
  <conditionalFormatting sqref="F888">
    <cfRule type="cellIs" dxfId="2" priority="430" stopIfTrue="1" operator="lessThan">
      <formula>0</formula>
    </cfRule>
  </conditionalFormatting>
  <conditionalFormatting sqref="F889">
    <cfRule type="cellIs" dxfId="2" priority="429" stopIfTrue="1" operator="lessThan">
      <formula>0</formula>
    </cfRule>
  </conditionalFormatting>
  <conditionalFormatting sqref="F890">
    <cfRule type="cellIs" dxfId="2" priority="428" stopIfTrue="1" operator="lessThan">
      <formula>0</formula>
    </cfRule>
  </conditionalFormatting>
  <conditionalFormatting sqref="F891">
    <cfRule type="cellIs" dxfId="2" priority="427" stopIfTrue="1" operator="lessThan">
      <formula>0</formula>
    </cfRule>
  </conditionalFormatting>
  <conditionalFormatting sqref="F892">
    <cfRule type="cellIs" dxfId="2" priority="426" stopIfTrue="1" operator="lessThan">
      <formula>0</formula>
    </cfRule>
  </conditionalFormatting>
  <conditionalFormatting sqref="F893">
    <cfRule type="cellIs" dxfId="2" priority="425" stopIfTrue="1" operator="lessThan">
      <formula>0</formula>
    </cfRule>
  </conditionalFormatting>
  <conditionalFormatting sqref="F894">
    <cfRule type="cellIs" dxfId="2" priority="424" stopIfTrue="1" operator="lessThan">
      <formula>0</formula>
    </cfRule>
  </conditionalFormatting>
  <conditionalFormatting sqref="F895">
    <cfRule type="cellIs" dxfId="2" priority="423" stopIfTrue="1" operator="lessThan">
      <formula>0</formula>
    </cfRule>
  </conditionalFormatting>
  <conditionalFormatting sqref="F896">
    <cfRule type="cellIs" dxfId="2" priority="422" stopIfTrue="1" operator="lessThan">
      <formula>0</formula>
    </cfRule>
  </conditionalFormatting>
  <conditionalFormatting sqref="F897">
    <cfRule type="cellIs" dxfId="2" priority="421" stopIfTrue="1" operator="lessThan">
      <formula>0</formula>
    </cfRule>
  </conditionalFormatting>
  <conditionalFormatting sqref="F898">
    <cfRule type="cellIs" dxfId="2" priority="420" stopIfTrue="1" operator="lessThan">
      <formula>0</formula>
    </cfRule>
  </conditionalFormatting>
  <conditionalFormatting sqref="F899">
    <cfRule type="cellIs" dxfId="2" priority="419" stopIfTrue="1" operator="lessThan">
      <formula>0</formula>
    </cfRule>
  </conditionalFormatting>
  <conditionalFormatting sqref="F900">
    <cfRule type="cellIs" dxfId="2" priority="418" stopIfTrue="1" operator="lessThan">
      <formula>0</formula>
    </cfRule>
  </conditionalFormatting>
  <conditionalFormatting sqref="F901">
    <cfRule type="cellIs" dxfId="2" priority="417" stopIfTrue="1" operator="lessThan">
      <formula>0</formula>
    </cfRule>
  </conditionalFormatting>
  <conditionalFormatting sqref="F902">
    <cfRule type="cellIs" dxfId="2" priority="416" stopIfTrue="1" operator="lessThan">
      <formula>0</formula>
    </cfRule>
  </conditionalFormatting>
  <conditionalFormatting sqref="F903">
    <cfRule type="cellIs" dxfId="2" priority="415" stopIfTrue="1" operator="lessThan">
      <formula>0</formula>
    </cfRule>
  </conditionalFormatting>
  <conditionalFormatting sqref="F904">
    <cfRule type="cellIs" dxfId="2" priority="414" stopIfTrue="1" operator="lessThan">
      <formula>0</formula>
    </cfRule>
  </conditionalFormatting>
  <conditionalFormatting sqref="F905">
    <cfRule type="cellIs" dxfId="2" priority="413" stopIfTrue="1" operator="lessThan">
      <formula>0</formula>
    </cfRule>
  </conditionalFormatting>
  <conditionalFormatting sqref="F906">
    <cfRule type="cellIs" dxfId="2" priority="412" stopIfTrue="1" operator="lessThan">
      <formula>0</formula>
    </cfRule>
  </conditionalFormatting>
  <conditionalFormatting sqref="F907">
    <cfRule type="cellIs" dxfId="2" priority="411" stopIfTrue="1" operator="lessThan">
      <formula>0</formula>
    </cfRule>
  </conditionalFormatting>
  <conditionalFormatting sqref="F908">
    <cfRule type="cellIs" dxfId="2" priority="409" stopIfTrue="1" operator="lessThan">
      <formula>0</formula>
    </cfRule>
  </conditionalFormatting>
  <conditionalFormatting sqref="F909">
    <cfRule type="cellIs" dxfId="2" priority="408" stopIfTrue="1" operator="lessThan">
      <formula>0</formula>
    </cfRule>
  </conditionalFormatting>
  <conditionalFormatting sqref="F910">
    <cfRule type="cellIs" dxfId="2" priority="407" stopIfTrue="1" operator="lessThan">
      <formula>0</formula>
    </cfRule>
  </conditionalFormatting>
  <conditionalFormatting sqref="F911">
    <cfRule type="cellIs" dxfId="2" priority="406" stopIfTrue="1" operator="lessThan">
      <formula>0</formula>
    </cfRule>
  </conditionalFormatting>
  <conditionalFormatting sqref="F912">
    <cfRule type="cellIs" dxfId="2" priority="405" stopIfTrue="1" operator="lessThan">
      <formula>0</formula>
    </cfRule>
  </conditionalFormatting>
  <conditionalFormatting sqref="F913">
    <cfRule type="cellIs" dxfId="2" priority="404" stopIfTrue="1" operator="lessThan">
      <formula>0</formula>
    </cfRule>
  </conditionalFormatting>
  <conditionalFormatting sqref="F914">
    <cfRule type="cellIs" dxfId="2" priority="403" stopIfTrue="1" operator="lessThan">
      <formula>0</formula>
    </cfRule>
  </conditionalFormatting>
  <conditionalFormatting sqref="F915">
    <cfRule type="cellIs" dxfId="2" priority="402" stopIfTrue="1" operator="lessThan">
      <formula>0</formula>
    </cfRule>
  </conditionalFormatting>
  <conditionalFormatting sqref="F916">
    <cfRule type="cellIs" dxfId="2" priority="401" stopIfTrue="1" operator="lessThan">
      <formula>0</formula>
    </cfRule>
  </conditionalFormatting>
  <conditionalFormatting sqref="F917">
    <cfRule type="cellIs" dxfId="2" priority="400" stopIfTrue="1" operator="lessThan">
      <formula>0</formula>
    </cfRule>
  </conditionalFormatting>
  <conditionalFormatting sqref="F918">
    <cfRule type="cellIs" dxfId="2" priority="397" stopIfTrue="1" operator="lessThan">
      <formula>0</formula>
    </cfRule>
  </conditionalFormatting>
  <conditionalFormatting sqref="F919">
    <cfRule type="cellIs" dxfId="2" priority="396" stopIfTrue="1" operator="lessThan">
      <formula>0</formula>
    </cfRule>
  </conditionalFormatting>
  <conditionalFormatting sqref="F920">
    <cfRule type="cellIs" dxfId="2" priority="395" stopIfTrue="1" operator="lessThan">
      <formula>0</formula>
    </cfRule>
  </conditionalFormatting>
  <conditionalFormatting sqref="F921">
    <cfRule type="cellIs" dxfId="2" priority="394" stopIfTrue="1" operator="lessThan">
      <formula>0</formula>
    </cfRule>
  </conditionalFormatting>
  <conditionalFormatting sqref="F922">
    <cfRule type="cellIs" dxfId="2" priority="393" stopIfTrue="1" operator="lessThan">
      <formula>0</formula>
    </cfRule>
  </conditionalFormatting>
  <conditionalFormatting sqref="F923">
    <cfRule type="cellIs" dxfId="2" priority="392" stopIfTrue="1" operator="lessThan">
      <formula>0</formula>
    </cfRule>
  </conditionalFormatting>
  <conditionalFormatting sqref="F924">
    <cfRule type="cellIs" dxfId="2" priority="391" stopIfTrue="1" operator="lessThan">
      <formula>0</formula>
    </cfRule>
  </conditionalFormatting>
  <conditionalFormatting sqref="F925">
    <cfRule type="cellIs" dxfId="2" priority="390" stopIfTrue="1" operator="lessThan">
      <formula>0</formula>
    </cfRule>
  </conditionalFormatting>
  <conditionalFormatting sqref="F926">
    <cfRule type="cellIs" dxfId="2" priority="389" stopIfTrue="1" operator="lessThan">
      <formula>0</formula>
    </cfRule>
  </conditionalFormatting>
  <conditionalFormatting sqref="F927">
    <cfRule type="cellIs" dxfId="2" priority="388" stopIfTrue="1" operator="lessThan">
      <formula>0</formula>
    </cfRule>
  </conditionalFormatting>
  <conditionalFormatting sqref="F928">
    <cfRule type="cellIs" dxfId="2" priority="387" stopIfTrue="1" operator="lessThan">
      <formula>0</formula>
    </cfRule>
  </conditionalFormatting>
  <conditionalFormatting sqref="F929">
    <cfRule type="cellIs" dxfId="2" priority="386" stopIfTrue="1" operator="lessThan">
      <formula>0</formula>
    </cfRule>
  </conditionalFormatting>
  <conditionalFormatting sqref="F930">
    <cfRule type="cellIs" dxfId="2" priority="385" stopIfTrue="1" operator="lessThan">
      <formula>0</formula>
    </cfRule>
  </conditionalFormatting>
  <conditionalFormatting sqref="F931">
    <cfRule type="cellIs" dxfId="2" priority="384" stopIfTrue="1" operator="lessThan">
      <formula>0</formula>
    </cfRule>
  </conditionalFormatting>
  <conditionalFormatting sqref="F932">
    <cfRule type="cellIs" dxfId="2" priority="383" stopIfTrue="1" operator="lessThan">
      <formula>0</formula>
    </cfRule>
  </conditionalFormatting>
  <conditionalFormatting sqref="F933">
    <cfRule type="cellIs" dxfId="2" priority="382" stopIfTrue="1" operator="lessThan">
      <formula>0</formula>
    </cfRule>
  </conditionalFormatting>
  <conditionalFormatting sqref="F934">
    <cfRule type="cellIs" dxfId="2" priority="381" stopIfTrue="1" operator="lessThan">
      <formula>0</formula>
    </cfRule>
  </conditionalFormatting>
  <conditionalFormatting sqref="F935">
    <cfRule type="cellIs" dxfId="2" priority="380" stopIfTrue="1" operator="lessThan">
      <formula>0</formula>
    </cfRule>
  </conditionalFormatting>
  <conditionalFormatting sqref="F936">
    <cfRule type="cellIs" dxfId="2" priority="379" stopIfTrue="1" operator="lessThan">
      <formula>0</formula>
    </cfRule>
  </conditionalFormatting>
  <conditionalFormatting sqref="F937">
    <cfRule type="cellIs" dxfId="2" priority="378" stopIfTrue="1" operator="lessThan">
      <formula>0</formula>
    </cfRule>
  </conditionalFormatting>
  <conditionalFormatting sqref="F938">
    <cfRule type="cellIs" dxfId="2" priority="377" stopIfTrue="1" operator="lessThan">
      <formula>0</formula>
    </cfRule>
  </conditionalFormatting>
  <conditionalFormatting sqref="F939">
    <cfRule type="cellIs" dxfId="2" priority="376" stopIfTrue="1" operator="lessThan">
      <formula>0</formula>
    </cfRule>
  </conditionalFormatting>
  <conditionalFormatting sqref="F940">
    <cfRule type="cellIs" dxfId="2" priority="374" stopIfTrue="1" operator="lessThan">
      <formula>0</formula>
    </cfRule>
  </conditionalFormatting>
  <conditionalFormatting sqref="F941">
    <cfRule type="cellIs" dxfId="2" priority="373" stopIfTrue="1" operator="lessThan">
      <formula>0</formula>
    </cfRule>
  </conditionalFormatting>
  <conditionalFormatting sqref="F942">
    <cfRule type="cellIs" dxfId="2" priority="372" stopIfTrue="1" operator="lessThan">
      <formula>0</formula>
    </cfRule>
  </conditionalFormatting>
  <conditionalFormatting sqref="F943">
    <cfRule type="cellIs" dxfId="2" priority="371" stopIfTrue="1" operator="lessThan">
      <formula>0</formula>
    </cfRule>
  </conditionalFormatting>
  <conditionalFormatting sqref="F944">
    <cfRule type="cellIs" dxfId="2" priority="370" stopIfTrue="1" operator="lessThan">
      <formula>0</formula>
    </cfRule>
  </conditionalFormatting>
  <conditionalFormatting sqref="F945">
    <cfRule type="cellIs" dxfId="2" priority="369" stopIfTrue="1" operator="lessThan">
      <formula>0</formula>
    </cfRule>
  </conditionalFormatting>
  <conditionalFormatting sqref="F946">
    <cfRule type="cellIs" dxfId="2" priority="368" stopIfTrue="1" operator="lessThan">
      <formula>0</formula>
    </cfRule>
  </conditionalFormatting>
  <conditionalFormatting sqref="F947">
    <cfRule type="cellIs" dxfId="2" priority="367" stopIfTrue="1" operator="lessThan">
      <formula>0</formula>
    </cfRule>
  </conditionalFormatting>
  <conditionalFormatting sqref="F948">
    <cfRule type="cellIs" dxfId="2" priority="366" stopIfTrue="1" operator="lessThan">
      <formula>0</formula>
    </cfRule>
  </conditionalFormatting>
  <conditionalFormatting sqref="F949">
    <cfRule type="cellIs" dxfId="2" priority="365" stopIfTrue="1" operator="lessThan">
      <formula>0</formula>
    </cfRule>
  </conditionalFormatting>
  <conditionalFormatting sqref="F950">
    <cfRule type="cellIs" dxfId="2" priority="364" stopIfTrue="1" operator="lessThan">
      <formula>0</formula>
    </cfRule>
  </conditionalFormatting>
  <conditionalFormatting sqref="F951">
    <cfRule type="cellIs" dxfId="2" priority="363" stopIfTrue="1" operator="lessThan">
      <formula>0</formula>
    </cfRule>
  </conditionalFormatting>
  <conditionalFormatting sqref="F952">
    <cfRule type="cellIs" dxfId="2" priority="362" stopIfTrue="1" operator="lessThan">
      <formula>0</formula>
    </cfRule>
  </conditionalFormatting>
  <conditionalFormatting sqref="F953">
    <cfRule type="cellIs" dxfId="2" priority="361" stopIfTrue="1" operator="lessThan">
      <formula>0</formula>
    </cfRule>
  </conditionalFormatting>
  <conditionalFormatting sqref="F954">
    <cfRule type="cellIs" dxfId="2" priority="360" stopIfTrue="1" operator="lessThan">
      <formula>0</formula>
    </cfRule>
  </conditionalFormatting>
  <conditionalFormatting sqref="F955">
    <cfRule type="cellIs" dxfId="2" priority="359" stopIfTrue="1" operator="lessThan">
      <formula>0</formula>
    </cfRule>
  </conditionalFormatting>
  <conditionalFormatting sqref="F956">
    <cfRule type="cellIs" dxfId="2" priority="358" stopIfTrue="1" operator="lessThan">
      <formula>0</formula>
    </cfRule>
  </conditionalFormatting>
  <conditionalFormatting sqref="F957">
    <cfRule type="cellIs" dxfId="2" priority="357" stopIfTrue="1" operator="lessThan">
      <formula>0</formula>
    </cfRule>
  </conditionalFormatting>
  <conditionalFormatting sqref="F958">
    <cfRule type="cellIs" dxfId="2" priority="356" stopIfTrue="1" operator="lessThan">
      <formula>0</formula>
    </cfRule>
  </conditionalFormatting>
  <conditionalFormatting sqref="F959">
    <cfRule type="cellIs" dxfId="2" priority="355" stopIfTrue="1" operator="lessThan">
      <formula>0</formula>
    </cfRule>
  </conditionalFormatting>
  <conditionalFormatting sqref="F960">
    <cfRule type="cellIs" dxfId="2" priority="354" stopIfTrue="1" operator="lessThan">
      <formula>0</formula>
    </cfRule>
  </conditionalFormatting>
  <conditionalFormatting sqref="F961">
    <cfRule type="cellIs" dxfId="2" priority="353" stopIfTrue="1" operator="lessThan">
      <formula>0</formula>
    </cfRule>
  </conditionalFormatting>
  <conditionalFormatting sqref="F962">
    <cfRule type="cellIs" dxfId="2" priority="352" stopIfTrue="1" operator="lessThan">
      <formula>0</formula>
    </cfRule>
  </conditionalFormatting>
  <conditionalFormatting sqref="F963">
    <cfRule type="cellIs" dxfId="2" priority="351" stopIfTrue="1" operator="lessThan">
      <formula>0</formula>
    </cfRule>
  </conditionalFormatting>
  <conditionalFormatting sqref="F964">
    <cfRule type="cellIs" dxfId="2" priority="350" stopIfTrue="1" operator="lessThan">
      <formula>0</formula>
    </cfRule>
  </conditionalFormatting>
  <conditionalFormatting sqref="F965">
    <cfRule type="cellIs" dxfId="2" priority="349" stopIfTrue="1" operator="lessThan">
      <formula>0</formula>
    </cfRule>
  </conditionalFormatting>
  <conditionalFormatting sqref="F966">
    <cfRule type="cellIs" dxfId="2" priority="348" stopIfTrue="1" operator="lessThan">
      <formula>0</formula>
    </cfRule>
  </conditionalFormatting>
  <conditionalFormatting sqref="F967">
    <cfRule type="cellIs" dxfId="2" priority="347" stopIfTrue="1" operator="lessThan">
      <formula>0</formula>
    </cfRule>
  </conditionalFormatting>
  <conditionalFormatting sqref="F968">
    <cfRule type="cellIs" dxfId="2" priority="346" stopIfTrue="1" operator="lessThan">
      <formula>0</formula>
    </cfRule>
  </conditionalFormatting>
  <conditionalFormatting sqref="F969">
    <cfRule type="cellIs" dxfId="2" priority="345" stopIfTrue="1" operator="lessThan">
      <formula>0</formula>
    </cfRule>
  </conditionalFormatting>
  <conditionalFormatting sqref="F970">
    <cfRule type="cellIs" dxfId="2" priority="344" stopIfTrue="1" operator="lessThan">
      <formula>0</formula>
    </cfRule>
  </conditionalFormatting>
  <conditionalFormatting sqref="F971">
    <cfRule type="cellIs" dxfId="2" priority="343" stopIfTrue="1" operator="lessThan">
      <formula>0</formula>
    </cfRule>
  </conditionalFormatting>
  <conditionalFormatting sqref="F972">
    <cfRule type="cellIs" dxfId="2" priority="342" stopIfTrue="1" operator="lessThan">
      <formula>0</formula>
    </cfRule>
  </conditionalFormatting>
  <conditionalFormatting sqref="F973">
    <cfRule type="cellIs" dxfId="2" priority="341" stopIfTrue="1" operator="lessThan">
      <formula>0</formula>
    </cfRule>
  </conditionalFormatting>
  <conditionalFormatting sqref="F974">
    <cfRule type="cellIs" dxfId="2" priority="340" stopIfTrue="1" operator="lessThan">
      <formula>0</formula>
    </cfRule>
  </conditionalFormatting>
  <conditionalFormatting sqref="F975">
    <cfRule type="cellIs" dxfId="2" priority="339" stopIfTrue="1" operator="lessThan">
      <formula>0</formula>
    </cfRule>
  </conditionalFormatting>
  <conditionalFormatting sqref="F976">
    <cfRule type="cellIs" dxfId="2" priority="338" stopIfTrue="1" operator="lessThan">
      <formula>0</formula>
    </cfRule>
  </conditionalFormatting>
  <conditionalFormatting sqref="F977">
    <cfRule type="cellIs" dxfId="2" priority="337" stopIfTrue="1" operator="lessThan">
      <formula>0</formula>
    </cfRule>
  </conditionalFormatting>
  <conditionalFormatting sqref="F978">
    <cfRule type="cellIs" dxfId="2" priority="336" stopIfTrue="1" operator="lessThan">
      <formula>0</formula>
    </cfRule>
  </conditionalFormatting>
  <conditionalFormatting sqref="F979">
    <cfRule type="cellIs" dxfId="2" priority="335" stopIfTrue="1" operator="lessThan">
      <formula>0</formula>
    </cfRule>
  </conditionalFormatting>
  <conditionalFormatting sqref="F980">
    <cfRule type="cellIs" dxfId="2" priority="334" stopIfTrue="1" operator="lessThan">
      <formula>0</formula>
    </cfRule>
  </conditionalFormatting>
  <conditionalFormatting sqref="F981">
    <cfRule type="cellIs" dxfId="2" priority="332" stopIfTrue="1" operator="lessThan">
      <formula>0</formula>
    </cfRule>
  </conditionalFormatting>
  <conditionalFormatting sqref="F982">
    <cfRule type="cellIs" dxfId="2" priority="331" stopIfTrue="1" operator="lessThan">
      <formula>0</formula>
    </cfRule>
  </conditionalFormatting>
  <conditionalFormatting sqref="F983">
    <cfRule type="cellIs" dxfId="2" priority="330" stopIfTrue="1" operator="lessThan">
      <formula>0</formula>
    </cfRule>
  </conditionalFormatting>
  <conditionalFormatting sqref="F984">
    <cfRule type="cellIs" dxfId="2" priority="329" stopIfTrue="1" operator="lessThan">
      <formula>0</formula>
    </cfRule>
  </conditionalFormatting>
  <conditionalFormatting sqref="F985">
    <cfRule type="cellIs" dxfId="2" priority="328" stopIfTrue="1" operator="lessThan">
      <formula>0</formula>
    </cfRule>
  </conditionalFormatting>
  <conditionalFormatting sqref="F986">
    <cfRule type="cellIs" dxfId="2" priority="327" stopIfTrue="1" operator="lessThan">
      <formula>0</formula>
    </cfRule>
  </conditionalFormatting>
  <conditionalFormatting sqref="F987">
    <cfRule type="cellIs" dxfId="2" priority="326" stopIfTrue="1" operator="lessThan">
      <formula>0</formula>
    </cfRule>
  </conditionalFormatting>
  <conditionalFormatting sqref="F988">
    <cfRule type="cellIs" dxfId="2" priority="325" stopIfTrue="1" operator="lessThan">
      <formula>0</formula>
    </cfRule>
  </conditionalFormatting>
  <conditionalFormatting sqref="F989">
    <cfRule type="cellIs" dxfId="2" priority="324" stopIfTrue="1" operator="lessThan">
      <formula>0</formula>
    </cfRule>
  </conditionalFormatting>
  <conditionalFormatting sqref="F990">
    <cfRule type="cellIs" dxfId="2" priority="323" stopIfTrue="1" operator="lessThan">
      <formula>0</formula>
    </cfRule>
  </conditionalFormatting>
  <conditionalFormatting sqref="F991">
    <cfRule type="cellIs" dxfId="2" priority="322" stopIfTrue="1" operator="lessThan">
      <formula>0</formula>
    </cfRule>
  </conditionalFormatting>
  <conditionalFormatting sqref="F992">
    <cfRule type="cellIs" dxfId="2" priority="321" stopIfTrue="1" operator="lessThan">
      <formula>0</formula>
    </cfRule>
  </conditionalFormatting>
  <conditionalFormatting sqref="F993">
    <cfRule type="cellIs" dxfId="2" priority="320" stopIfTrue="1" operator="lessThan">
      <formula>0</formula>
    </cfRule>
  </conditionalFormatting>
  <conditionalFormatting sqref="F994">
    <cfRule type="cellIs" dxfId="2" priority="319" stopIfTrue="1" operator="lessThan">
      <formula>0</formula>
    </cfRule>
  </conditionalFormatting>
  <conditionalFormatting sqref="F995">
    <cfRule type="cellIs" dxfId="2" priority="318" stopIfTrue="1" operator="lessThan">
      <formula>0</formula>
    </cfRule>
  </conditionalFormatting>
  <conditionalFormatting sqref="F996">
    <cfRule type="cellIs" dxfId="2" priority="317" stopIfTrue="1" operator="lessThan">
      <formula>0</formula>
    </cfRule>
  </conditionalFormatting>
  <conditionalFormatting sqref="F997">
    <cfRule type="cellIs" dxfId="2" priority="316" stopIfTrue="1" operator="lessThan">
      <formula>0</formula>
    </cfRule>
  </conditionalFormatting>
  <conditionalFormatting sqref="F998">
    <cfRule type="cellIs" dxfId="2" priority="315" stopIfTrue="1" operator="lessThan">
      <formula>0</formula>
    </cfRule>
  </conditionalFormatting>
  <conditionalFormatting sqref="F999">
    <cfRule type="cellIs" dxfId="2" priority="314" stopIfTrue="1" operator="lessThan">
      <formula>0</formula>
    </cfRule>
  </conditionalFormatting>
  <conditionalFormatting sqref="F1000">
    <cfRule type="cellIs" dxfId="2" priority="313" stopIfTrue="1" operator="lessThan">
      <formula>0</formula>
    </cfRule>
  </conditionalFormatting>
  <conditionalFormatting sqref="F1001">
    <cfRule type="cellIs" dxfId="2" priority="312" stopIfTrue="1" operator="lessThan">
      <formula>0</formula>
    </cfRule>
  </conditionalFormatting>
  <conditionalFormatting sqref="F1002">
    <cfRule type="cellIs" dxfId="2" priority="311" stopIfTrue="1" operator="lessThan">
      <formula>0</formula>
    </cfRule>
  </conditionalFormatting>
  <conditionalFormatting sqref="F1003">
    <cfRule type="cellIs" dxfId="2" priority="310" stopIfTrue="1" operator="lessThan">
      <formula>0</formula>
    </cfRule>
  </conditionalFormatting>
  <conditionalFormatting sqref="F1004">
    <cfRule type="cellIs" dxfId="2" priority="309" stopIfTrue="1" operator="lessThan">
      <formula>0</formula>
    </cfRule>
  </conditionalFormatting>
  <conditionalFormatting sqref="F1005">
    <cfRule type="cellIs" dxfId="2" priority="308" stopIfTrue="1" operator="lessThan">
      <formula>0</formula>
    </cfRule>
  </conditionalFormatting>
  <conditionalFormatting sqref="F1006">
    <cfRule type="cellIs" dxfId="2" priority="307" stopIfTrue="1" operator="lessThan">
      <formula>0</formula>
    </cfRule>
  </conditionalFormatting>
  <conditionalFormatting sqref="F1007">
    <cfRule type="cellIs" dxfId="2" priority="306" stopIfTrue="1" operator="lessThan">
      <formula>0</formula>
    </cfRule>
  </conditionalFormatting>
  <conditionalFormatting sqref="F1008">
    <cfRule type="cellIs" dxfId="2" priority="305" stopIfTrue="1" operator="lessThan">
      <formula>0</formula>
    </cfRule>
  </conditionalFormatting>
  <conditionalFormatting sqref="F1009">
    <cfRule type="cellIs" dxfId="2" priority="304" stopIfTrue="1" operator="lessThan">
      <formula>0</formula>
    </cfRule>
  </conditionalFormatting>
  <conditionalFormatting sqref="F1010">
    <cfRule type="cellIs" dxfId="2" priority="303" stopIfTrue="1" operator="lessThan">
      <formula>0</formula>
    </cfRule>
  </conditionalFormatting>
  <conditionalFormatting sqref="F1011">
    <cfRule type="cellIs" dxfId="2" priority="302" stopIfTrue="1" operator="lessThan">
      <formula>0</formula>
    </cfRule>
  </conditionalFormatting>
  <conditionalFormatting sqref="F1012">
    <cfRule type="cellIs" dxfId="2" priority="301" stopIfTrue="1" operator="lessThan">
      <formula>0</formula>
    </cfRule>
  </conditionalFormatting>
  <conditionalFormatting sqref="F1013">
    <cfRule type="cellIs" dxfId="2" priority="300" stopIfTrue="1" operator="lessThan">
      <formula>0</formula>
    </cfRule>
  </conditionalFormatting>
  <conditionalFormatting sqref="F1014">
    <cfRule type="cellIs" dxfId="2" priority="299" stopIfTrue="1" operator="lessThan">
      <formula>0</formula>
    </cfRule>
  </conditionalFormatting>
  <conditionalFormatting sqref="F1015">
    <cfRule type="cellIs" dxfId="2" priority="298" stopIfTrue="1" operator="lessThan">
      <formula>0</formula>
    </cfRule>
  </conditionalFormatting>
  <conditionalFormatting sqref="F1016">
    <cfRule type="cellIs" dxfId="2" priority="297" stopIfTrue="1" operator="lessThan">
      <formula>0</formula>
    </cfRule>
  </conditionalFormatting>
  <conditionalFormatting sqref="F1017">
    <cfRule type="cellIs" dxfId="2" priority="296" stopIfTrue="1" operator="lessThan">
      <formula>0</formula>
    </cfRule>
  </conditionalFormatting>
  <conditionalFormatting sqref="F1018">
    <cfRule type="cellIs" dxfId="2" priority="294" stopIfTrue="1" operator="lessThan">
      <formula>0</formula>
    </cfRule>
  </conditionalFormatting>
  <conditionalFormatting sqref="F1019">
    <cfRule type="cellIs" dxfId="2" priority="293" stopIfTrue="1" operator="lessThan">
      <formula>0</formula>
    </cfRule>
  </conditionalFormatting>
  <conditionalFormatting sqref="F1020">
    <cfRule type="cellIs" dxfId="2" priority="287" stopIfTrue="1" operator="lessThan">
      <formula>0</formula>
    </cfRule>
  </conditionalFormatting>
  <conditionalFormatting sqref="F1021">
    <cfRule type="cellIs" dxfId="2" priority="286" stopIfTrue="1" operator="lessThan">
      <formula>0</formula>
    </cfRule>
  </conditionalFormatting>
  <conditionalFormatting sqref="F1022">
    <cfRule type="cellIs" dxfId="2" priority="285" stopIfTrue="1" operator="lessThan">
      <formula>0</formula>
    </cfRule>
  </conditionalFormatting>
  <conditionalFormatting sqref="F1023">
    <cfRule type="cellIs" dxfId="2" priority="284" stopIfTrue="1" operator="lessThan">
      <formula>0</formula>
    </cfRule>
  </conditionalFormatting>
  <conditionalFormatting sqref="F1024">
    <cfRule type="cellIs" dxfId="2" priority="283" stopIfTrue="1" operator="lessThan">
      <formula>0</formula>
    </cfRule>
  </conditionalFormatting>
  <conditionalFormatting sqref="F1025">
    <cfRule type="cellIs" dxfId="2" priority="282" stopIfTrue="1" operator="lessThan">
      <formula>0</formula>
    </cfRule>
  </conditionalFormatting>
  <conditionalFormatting sqref="F1026">
    <cfRule type="cellIs" dxfId="2" priority="281" stopIfTrue="1" operator="lessThan">
      <formula>0</formula>
    </cfRule>
  </conditionalFormatting>
  <conditionalFormatting sqref="F1027">
    <cfRule type="cellIs" dxfId="2" priority="280" stopIfTrue="1" operator="lessThan">
      <formula>0</formula>
    </cfRule>
  </conditionalFormatting>
  <conditionalFormatting sqref="F1028">
    <cfRule type="cellIs" dxfId="2" priority="279" stopIfTrue="1" operator="lessThan">
      <formula>0</formula>
    </cfRule>
  </conditionalFormatting>
  <conditionalFormatting sqref="F1029">
    <cfRule type="cellIs" dxfId="2" priority="278" stopIfTrue="1" operator="lessThan">
      <formula>0</formula>
    </cfRule>
  </conditionalFormatting>
  <conditionalFormatting sqref="F1030">
    <cfRule type="cellIs" dxfId="2" priority="277" stopIfTrue="1" operator="lessThan">
      <formula>0</formula>
    </cfRule>
  </conditionalFormatting>
  <conditionalFormatting sqref="F1031">
    <cfRule type="cellIs" dxfId="2" priority="276" stopIfTrue="1" operator="lessThan">
      <formula>0</formula>
    </cfRule>
  </conditionalFormatting>
  <conditionalFormatting sqref="F1032">
    <cfRule type="cellIs" dxfId="2" priority="275" stopIfTrue="1" operator="lessThan">
      <formula>0</formula>
    </cfRule>
  </conditionalFormatting>
  <conditionalFormatting sqref="F1033">
    <cfRule type="cellIs" dxfId="2" priority="274" stopIfTrue="1" operator="lessThan">
      <formula>0</formula>
    </cfRule>
  </conditionalFormatting>
  <conditionalFormatting sqref="F1034">
    <cfRule type="cellIs" dxfId="2" priority="273" stopIfTrue="1" operator="lessThan">
      <formula>0</formula>
    </cfRule>
  </conditionalFormatting>
  <conditionalFormatting sqref="F1035">
    <cfRule type="cellIs" dxfId="2" priority="272" stopIfTrue="1" operator="lessThan">
      <formula>0</formula>
    </cfRule>
  </conditionalFormatting>
  <conditionalFormatting sqref="F1036">
    <cfRule type="cellIs" dxfId="2" priority="271" stopIfTrue="1" operator="lessThan">
      <formula>0</formula>
    </cfRule>
  </conditionalFormatting>
  <conditionalFormatting sqref="F1037">
    <cfRule type="cellIs" dxfId="2" priority="270" stopIfTrue="1" operator="lessThan">
      <formula>0</formula>
    </cfRule>
  </conditionalFormatting>
  <conditionalFormatting sqref="F1038">
    <cfRule type="cellIs" dxfId="2" priority="269" stopIfTrue="1" operator="lessThan">
      <formula>0</formula>
    </cfRule>
  </conditionalFormatting>
  <conditionalFormatting sqref="F1039">
    <cfRule type="cellIs" dxfId="2" priority="268" stopIfTrue="1" operator="lessThan">
      <formula>0</formula>
    </cfRule>
  </conditionalFormatting>
  <conditionalFormatting sqref="F1040">
    <cfRule type="cellIs" dxfId="2" priority="267" stopIfTrue="1" operator="lessThan">
      <formula>0</formula>
    </cfRule>
  </conditionalFormatting>
  <conditionalFormatting sqref="F1041">
    <cfRule type="cellIs" dxfId="2" priority="266" stopIfTrue="1" operator="lessThan">
      <formula>0</formula>
    </cfRule>
  </conditionalFormatting>
  <conditionalFormatting sqref="F1042">
    <cfRule type="cellIs" dxfId="2" priority="265" stopIfTrue="1" operator="lessThan">
      <formula>0</formula>
    </cfRule>
  </conditionalFormatting>
  <conditionalFormatting sqref="F1043">
    <cfRule type="cellIs" dxfId="2" priority="264" stopIfTrue="1" operator="lessThan">
      <formula>0</formula>
    </cfRule>
  </conditionalFormatting>
  <conditionalFormatting sqref="F1044">
    <cfRule type="cellIs" dxfId="2" priority="263" stopIfTrue="1" operator="lessThan">
      <formula>0</formula>
    </cfRule>
  </conditionalFormatting>
  <conditionalFormatting sqref="F1045">
    <cfRule type="cellIs" dxfId="2" priority="261" stopIfTrue="1" operator="lessThan">
      <formula>0</formula>
    </cfRule>
  </conditionalFormatting>
  <conditionalFormatting sqref="F1046">
    <cfRule type="cellIs" dxfId="2" priority="260" stopIfTrue="1" operator="lessThan">
      <formula>0</formula>
    </cfRule>
  </conditionalFormatting>
  <conditionalFormatting sqref="F1047">
    <cfRule type="cellIs" dxfId="2" priority="259" stopIfTrue="1" operator="lessThan">
      <formula>0</formula>
    </cfRule>
  </conditionalFormatting>
  <conditionalFormatting sqref="F1048">
    <cfRule type="cellIs" dxfId="2" priority="258" stopIfTrue="1" operator="lessThan">
      <formula>0</formula>
    </cfRule>
  </conditionalFormatting>
  <conditionalFormatting sqref="F1049">
    <cfRule type="cellIs" dxfId="2" priority="257" stopIfTrue="1" operator="lessThan">
      <formula>0</formula>
    </cfRule>
  </conditionalFormatting>
  <conditionalFormatting sqref="F1050">
    <cfRule type="cellIs" dxfId="2" priority="256" stopIfTrue="1" operator="lessThan">
      <formula>0</formula>
    </cfRule>
  </conditionalFormatting>
  <conditionalFormatting sqref="F1051">
    <cfRule type="cellIs" dxfId="2" priority="255" stopIfTrue="1" operator="lessThan">
      <formula>0</formula>
    </cfRule>
  </conditionalFormatting>
  <conditionalFormatting sqref="F1052">
    <cfRule type="cellIs" dxfId="2" priority="254" stopIfTrue="1" operator="lessThan">
      <formula>0</formula>
    </cfRule>
  </conditionalFormatting>
  <conditionalFormatting sqref="F1053">
    <cfRule type="cellIs" dxfId="2" priority="253" stopIfTrue="1" operator="lessThan">
      <formula>0</formula>
    </cfRule>
  </conditionalFormatting>
  <conditionalFormatting sqref="F1054">
    <cfRule type="cellIs" dxfId="2" priority="252" stopIfTrue="1" operator="lessThan">
      <formula>0</formula>
    </cfRule>
  </conditionalFormatting>
  <conditionalFormatting sqref="F1055">
    <cfRule type="cellIs" dxfId="2" priority="251" stopIfTrue="1" operator="lessThan">
      <formula>0</formula>
    </cfRule>
  </conditionalFormatting>
  <conditionalFormatting sqref="F1056">
    <cfRule type="cellIs" dxfId="2" priority="250" stopIfTrue="1" operator="lessThan">
      <formula>0</formula>
    </cfRule>
  </conditionalFormatting>
  <conditionalFormatting sqref="F1057">
    <cfRule type="cellIs" dxfId="2" priority="249" stopIfTrue="1" operator="lessThan">
      <formula>0</formula>
    </cfRule>
  </conditionalFormatting>
  <conditionalFormatting sqref="F1058">
    <cfRule type="cellIs" dxfId="2" priority="248" stopIfTrue="1" operator="lessThan">
      <formula>0</formula>
    </cfRule>
  </conditionalFormatting>
  <conditionalFormatting sqref="F1059">
    <cfRule type="cellIs" dxfId="2" priority="247" stopIfTrue="1" operator="lessThan">
      <formula>0</formula>
    </cfRule>
  </conditionalFormatting>
  <conditionalFormatting sqref="F1060">
    <cfRule type="cellIs" dxfId="2" priority="246" stopIfTrue="1" operator="lessThan">
      <formula>0</formula>
    </cfRule>
  </conditionalFormatting>
  <conditionalFormatting sqref="F1061">
    <cfRule type="cellIs" dxfId="2" priority="245" stopIfTrue="1" operator="lessThan">
      <formula>0</formula>
    </cfRule>
  </conditionalFormatting>
  <conditionalFormatting sqref="F1062">
    <cfRule type="cellIs" dxfId="2" priority="244" stopIfTrue="1" operator="lessThan">
      <formula>0</formula>
    </cfRule>
  </conditionalFormatting>
  <conditionalFormatting sqref="F1063">
    <cfRule type="cellIs" dxfId="2" priority="243" stopIfTrue="1" operator="lessThan">
      <formula>0</formula>
    </cfRule>
  </conditionalFormatting>
  <conditionalFormatting sqref="F1064">
    <cfRule type="cellIs" dxfId="2" priority="242" stopIfTrue="1" operator="lessThan">
      <formula>0</formula>
    </cfRule>
  </conditionalFormatting>
  <conditionalFormatting sqref="F1065">
    <cfRule type="cellIs" dxfId="2" priority="240" stopIfTrue="1" operator="lessThan">
      <formula>0</formula>
    </cfRule>
  </conditionalFormatting>
  <conditionalFormatting sqref="F1066">
    <cfRule type="cellIs" dxfId="2" priority="239" stopIfTrue="1" operator="lessThan">
      <formula>0</formula>
    </cfRule>
  </conditionalFormatting>
  <conditionalFormatting sqref="F1067">
    <cfRule type="cellIs" dxfId="2" priority="238" stopIfTrue="1" operator="lessThan">
      <formula>0</formula>
    </cfRule>
  </conditionalFormatting>
  <conditionalFormatting sqref="F1068">
    <cfRule type="cellIs" dxfId="2" priority="237" stopIfTrue="1" operator="lessThan">
      <formula>0</formula>
    </cfRule>
  </conditionalFormatting>
  <conditionalFormatting sqref="F1069">
    <cfRule type="cellIs" dxfId="2" priority="236" stopIfTrue="1" operator="lessThan">
      <formula>0</formula>
    </cfRule>
  </conditionalFormatting>
  <conditionalFormatting sqref="F1070">
    <cfRule type="cellIs" dxfId="2" priority="235" stopIfTrue="1" operator="lessThan">
      <formula>0</formula>
    </cfRule>
  </conditionalFormatting>
  <conditionalFormatting sqref="F1071">
    <cfRule type="cellIs" dxfId="2" priority="234" stopIfTrue="1" operator="lessThan">
      <formula>0</formula>
    </cfRule>
  </conditionalFormatting>
  <conditionalFormatting sqref="F1072">
    <cfRule type="cellIs" dxfId="2" priority="233" stopIfTrue="1" operator="lessThan">
      <formula>0</formula>
    </cfRule>
  </conditionalFormatting>
  <conditionalFormatting sqref="F1073">
    <cfRule type="cellIs" dxfId="2" priority="232" stopIfTrue="1" operator="lessThan">
      <formula>0</formula>
    </cfRule>
  </conditionalFormatting>
  <conditionalFormatting sqref="F1074">
    <cfRule type="cellIs" dxfId="2" priority="231" stopIfTrue="1" operator="lessThan">
      <formula>0</formula>
    </cfRule>
  </conditionalFormatting>
  <conditionalFormatting sqref="F1075">
    <cfRule type="cellIs" dxfId="2" priority="230" stopIfTrue="1" operator="lessThan">
      <formula>0</formula>
    </cfRule>
  </conditionalFormatting>
  <conditionalFormatting sqref="F1076">
    <cfRule type="cellIs" dxfId="2" priority="229" stopIfTrue="1" operator="lessThan">
      <formula>0</formula>
    </cfRule>
  </conditionalFormatting>
  <conditionalFormatting sqref="F1077">
    <cfRule type="cellIs" dxfId="2" priority="228" stopIfTrue="1" operator="lessThan">
      <formula>0</formula>
    </cfRule>
  </conditionalFormatting>
  <conditionalFormatting sqref="F1078">
    <cfRule type="cellIs" dxfId="2" priority="227" stopIfTrue="1" operator="lessThan">
      <formula>0</formula>
    </cfRule>
  </conditionalFormatting>
  <conditionalFormatting sqref="F1079">
    <cfRule type="cellIs" dxfId="2" priority="226" stopIfTrue="1" operator="lessThan">
      <formula>0</formula>
    </cfRule>
  </conditionalFormatting>
  <conditionalFormatting sqref="F1080">
    <cfRule type="cellIs" dxfId="2" priority="225" stopIfTrue="1" operator="lessThan">
      <formula>0</formula>
    </cfRule>
  </conditionalFormatting>
  <conditionalFormatting sqref="F1081">
    <cfRule type="cellIs" dxfId="2" priority="224" stopIfTrue="1" operator="lessThan">
      <formula>0</formula>
    </cfRule>
  </conditionalFormatting>
  <conditionalFormatting sqref="F1082">
    <cfRule type="cellIs" dxfId="2" priority="223" stopIfTrue="1" operator="lessThan">
      <formula>0</formula>
    </cfRule>
  </conditionalFormatting>
  <conditionalFormatting sqref="F1083">
    <cfRule type="cellIs" dxfId="2" priority="222" stopIfTrue="1" operator="lessThan">
      <formula>0</formula>
    </cfRule>
  </conditionalFormatting>
  <conditionalFormatting sqref="F1084">
    <cfRule type="cellIs" dxfId="2" priority="221" stopIfTrue="1" operator="lessThan">
      <formula>0</formula>
    </cfRule>
  </conditionalFormatting>
  <conditionalFormatting sqref="F1085">
    <cfRule type="cellIs" dxfId="2" priority="220" stopIfTrue="1" operator="lessThan">
      <formula>0</formula>
    </cfRule>
  </conditionalFormatting>
  <conditionalFormatting sqref="F1086">
    <cfRule type="cellIs" dxfId="2" priority="219" stopIfTrue="1" operator="lessThan">
      <formula>0</formula>
    </cfRule>
  </conditionalFormatting>
  <conditionalFormatting sqref="F1087">
    <cfRule type="cellIs" dxfId="2" priority="218" stopIfTrue="1" operator="lessThan">
      <formula>0</formula>
    </cfRule>
  </conditionalFormatting>
  <conditionalFormatting sqref="F1088">
    <cfRule type="cellIs" dxfId="2" priority="217" stopIfTrue="1" operator="lessThan">
      <formula>0</formula>
    </cfRule>
  </conditionalFormatting>
  <conditionalFormatting sqref="F1089">
    <cfRule type="cellIs" dxfId="2" priority="216" stopIfTrue="1" operator="lessThan">
      <formula>0</formula>
    </cfRule>
  </conditionalFormatting>
  <conditionalFormatting sqref="F1090">
    <cfRule type="cellIs" dxfId="2" priority="215" stopIfTrue="1" operator="lessThan">
      <formula>0</formula>
    </cfRule>
  </conditionalFormatting>
  <conditionalFormatting sqref="F1091">
    <cfRule type="cellIs" dxfId="2" priority="214" stopIfTrue="1" operator="lessThan">
      <formula>0</formula>
    </cfRule>
  </conditionalFormatting>
  <conditionalFormatting sqref="F1092">
    <cfRule type="cellIs" dxfId="2" priority="212" stopIfTrue="1" operator="lessThan">
      <formula>0</formula>
    </cfRule>
  </conditionalFormatting>
  <conditionalFormatting sqref="F1093">
    <cfRule type="cellIs" dxfId="2" priority="211" stopIfTrue="1" operator="lessThan">
      <formula>0</formula>
    </cfRule>
  </conditionalFormatting>
  <conditionalFormatting sqref="F1094">
    <cfRule type="cellIs" dxfId="2" priority="210" stopIfTrue="1" operator="lessThan">
      <formula>0</formula>
    </cfRule>
  </conditionalFormatting>
  <conditionalFormatting sqref="F1095">
    <cfRule type="cellIs" dxfId="2" priority="209" stopIfTrue="1" operator="lessThan">
      <formula>0</formula>
    </cfRule>
  </conditionalFormatting>
  <conditionalFormatting sqref="F1096">
    <cfRule type="cellIs" dxfId="2" priority="208" stopIfTrue="1" operator="lessThan">
      <formula>0</formula>
    </cfRule>
  </conditionalFormatting>
  <conditionalFormatting sqref="F1097">
    <cfRule type="cellIs" dxfId="2" priority="207" stopIfTrue="1" operator="lessThan">
      <formula>0</formula>
    </cfRule>
  </conditionalFormatting>
  <conditionalFormatting sqref="F1098">
    <cfRule type="cellIs" dxfId="2" priority="206" stopIfTrue="1" operator="lessThan">
      <formula>0</formula>
    </cfRule>
  </conditionalFormatting>
  <conditionalFormatting sqref="F1099">
    <cfRule type="cellIs" dxfId="2" priority="205" stopIfTrue="1" operator="lessThan">
      <formula>0</formula>
    </cfRule>
  </conditionalFormatting>
  <conditionalFormatting sqref="F1100">
    <cfRule type="cellIs" dxfId="2" priority="204" stopIfTrue="1" operator="lessThan">
      <formula>0</formula>
    </cfRule>
  </conditionalFormatting>
  <conditionalFormatting sqref="F1101">
    <cfRule type="cellIs" dxfId="2" priority="203" stopIfTrue="1" operator="lessThan">
      <formula>0</formula>
    </cfRule>
  </conditionalFormatting>
  <conditionalFormatting sqref="F1102">
    <cfRule type="cellIs" dxfId="2" priority="202" stopIfTrue="1" operator="lessThan">
      <formula>0</formula>
    </cfRule>
  </conditionalFormatting>
  <conditionalFormatting sqref="F1103">
    <cfRule type="cellIs" dxfId="2" priority="201" stopIfTrue="1" operator="lessThan">
      <formula>0</formula>
    </cfRule>
  </conditionalFormatting>
  <conditionalFormatting sqref="F1104">
    <cfRule type="cellIs" dxfId="2" priority="200" stopIfTrue="1" operator="lessThan">
      <formula>0</formula>
    </cfRule>
  </conditionalFormatting>
  <conditionalFormatting sqref="F1105">
    <cfRule type="cellIs" dxfId="2" priority="199" stopIfTrue="1" operator="lessThan">
      <formula>0</formula>
    </cfRule>
  </conditionalFormatting>
  <conditionalFormatting sqref="F1106">
    <cfRule type="cellIs" dxfId="2" priority="198" stopIfTrue="1" operator="lessThan">
      <formula>0</formula>
    </cfRule>
  </conditionalFormatting>
  <conditionalFormatting sqref="F1107">
    <cfRule type="cellIs" dxfId="2" priority="197" stopIfTrue="1" operator="lessThan">
      <formula>0</formula>
    </cfRule>
  </conditionalFormatting>
  <conditionalFormatting sqref="F1108">
    <cfRule type="cellIs" dxfId="2" priority="196" stopIfTrue="1" operator="lessThan">
      <formula>0</formula>
    </cfRule>
  </conditionalFormatting>
  <conditionalFormatting sqref="F1109">
    <cfRule type="cellIs" dxfId="2" priority="195" stopIfTrue="1" operator="lessThan">
      <formula>0</formula>
    </cfRule>
  </conditionalFormatting>
  <conditionalFormatting sqref="F1110">
    <cfRule type="cellIs" dxfId="2" priority="194" stopIfTrue="1" operator="lessThan">
      <formula>0</formula>
    </cfRule>
  </conditionalFormatting>
  <conditionalFormatting sqref="F1111">
    <cfRule type="cellIs" dxfId="2" priority="193" stopIfTrue="1" operator="lessThan">
      <formula>0</formula>
    </cfRule>
  </conditionalFormatting>
  <conditionalFormatting sqref="F1112">
    <cfRule type="cellIs" dxfId="2" priority="192" stopIfTrue="1" operator="lessThan">
      <formula>0</formula>
    </cfRule>
  </conditionalFormatting>
  <conditionalFormatting sqref="F1113">
    <cfRule type="cellIs" dxfId="2" priority="191" stopIfTrue="1" operator="lessThan">
      <formula>0</formula>
    </cfRule>
  </conditionalFormatting>
  <conditionalFormatting sqref="F1114">
    <cfRule type="cellIs" dxfId="2" priority="190" stopIfTrue="1" operator="lessThan">
      <formula>0</formula>
    </cfRule>
  </conditionalFormatting>
  <conditionalFormatting sqref="F1115">
    <cfRule type="cellIs" dxfId="2" priority="189" stopIfTrue="1" operator="lessThan">
      <formula>0</formula>
    </cfRule>
  </conditionalFormatting>
  <conditionalFormatting sqref="F1116">
    <cfRule type="cellIs" dxfId="2" priority="188" stopIfTrue="1" operator="lessThan">
      <formula>0</formula>
    </cfRule>
  </conditionalFormatting>
  <conditionalFormatting sqref="F1117">
    <cfRule type="cellIs" dxfId="2" priority="187" stopIfTrue="1" operator="lessThan">
      <formula>0</formula>
    </cfRule>
  </conditionalFormatting>
  <conditionalFormatting sqref="F1118">
    <cfRule type="cellIs" dxfId="2" priority="186" stopIfTrue="1" operator="lessThan">
      <formula>0</formula>
    </cfRule>
  </conditionalFormatting>
  <conditionalFormatting sqref="F1119">
    <cfRule type="cellIs" dxfId="2" priority="185" stopIfTrue="1" operator="lessThan">
      <formula>0</formula>
    </cfRule>
  </conditionalFormatting>
  <conditionalFormatting sqref="F1120">
    <cfRule type="cellIs" dxfId="2" priority="184" stopIfTrue="1" operator="lessThan">
      <formula>0</formula>
    </cfRule>
  </conditionalFormatting>
  <conditionalFormatting sqref="F1121">
    <cfRule type="cellIs" dxfId="2" priority="183" stopIfTrue="1" operator="lessThan">
      <formula>0</formula>
    </cfRule>
  </conditionalFormatting>
  <conditionalFormatting sqref="F1122">
    <cfRule type="cellIs" dxfId="2" priority="182" stopIfTrue="1" operator="lessThan">
      <formula>0</formula>
    </cfRule>
  </conditionalFormatting>
  <conditionalFormatting sqref="F1123">
    <cfRule type="cellIs" dxfId="2" priority="181" stopIfTrue="1" operator="lessThan">
      <formula>0</formula>
    </cfRule>
  </conditionalFormatting>
  <conditionalFormatting sqref="F1124">
    <cfRule type="cellIs" dxfId="2" priority="180" stopIfTrue="1" operator="lessThan">
      <formula>0</formula>
    </cfRule>
  </conditionalFormatting>
  <conditionalFormatting sqref="F1125">
    <cfRule type="cellIs" dxfId="2" priority="179" stopIfTrue="1" operator="lessThan">
      <formula>0</formula>
    </cfRule>
  </conditionalFormatting>
  <conditionalFormatting sqref="F1126">
    <cfRule type="cellIs" dxfId="2" priority="178" stopIfTrue="1" operator="lessThan">
      <formula>0</formula>
    </cfRule>
  </conditionalFormatting>
  <conditionalFormatting sqref="F1127">
    <cfRule type="cellIs" dxfId="2" priority="177" stopIfTrue="1" operator="lessThan">
      <formula>0</formula>
    </cfRule>
  </conditionalFormatting>
  <conditionalFormatting sqref="F1128">
    <cfRule type="cellIs" dxfId="2" priority="176" stopIfTrue="1" operator="lessThan">
      <formula>0</formula>
    </cfRule>
  </conditionalFormatting>
  <conditionalFormatting sqref="F1129">
    <cfRule type="cellIs" dxfId="2" priority="175" stopIfTrue="1" operator="lessThan">
      <formula>0</formula>
    </cfRule>
  </conditionalFormatting>
  <conditionalFormatting sqref="F1130">
    <cfRule type="cellIs" dxfId="2" priority="174" stopIfTrue="1" operator="lessThan">
      <formula>0</formula>
    </cfRule>
  </conditionalFormatting>
  <conditionalFormatting sqref="F1131">
    <cfRule type="cellIs" dxfId="2" priority="173" stopIfTrue="1" operator="lessThan">
      <formula>0</formula>
    </cfRule>
  </conditionalFormatting>
  <conditionalFormatting sqref="F1132">
    <cfRule type="cellIs" dxfId="2" priority="172" stopIfTrue="1" operator="lessThan">
      <formula>0</formula>
    </cfRule>
  </conditionalFormatting>
  <conditionalFormatting sqref="F1133">
    <cfRule type="cellIs" dxfId="2" priority="171" stopIfTrue="1" operator="lessThan">
      <formula>0</formula>
    </cfRule>
  </conditionalFormatting>
  <conditionalFormatting sqref="F1134">
    <cfRule type="cellIs" dxfId="2" priority="170" stopIfTrue="1" operator="lessThan">
      <formula>0</formula>
    </cfRule>
  </conditionalFormatting>
  <conditionalFormatting sqref="F1135">
    <cfRule type="cellIs" dxfId="2" priority="169" stopIfTrue="1" operator="lessThan">
      <formula>0</formula>
    </cfRule>
  </conditionalFormatting>
  <conditionalFormatting sqref="F1136">
    <cfRule type="cellIs" dxfId="2" priority="168" stopIfTrue="1" operator="lessThan">
      <formula>0</formula>
    </cfRule>
  </conditionalFormatting>
  <conditionalFormatting sqref="F1137">
    <cfRule type="cellIs" dxfId="2" priority="167" stopIfTrue="1" operator="lessThan">
      <formula>0</formula>
    </cfRule>
  </conditionalFormatting>
  <conditionalFormatting sqref="F1138">
    <cfRule type="cellIs" dxfId="2" priority="166" stopIfTrue="1" operator="lessThan">
      <formula>0</formula>
    </cfRule>
  </conditionalFormatting>
  <conditionalFormatting sqref="F1139">
    <cfRule type="cellIs" dxfId="2" priority="165" stopIfTrue="1" operator="lessThan">
      <formula>0</formula>
    </cfRule>
  </conditionalFormatting>
  <conditionalFormatting sqref="F1140">
    <cfRule type="cellIs" dxfId="2" priority="164" stopIfTrue="1" operator="lessThan">
      <formula>0</formula>
    </cfRule>
  </conditionalFormatting>
  <conditionalFormatting sqref="F1141">
    <cfRule type="cellIs" dxfId="2" priority="163" stopIfTrue="1" operator="lessThan">
      <formula>0</formula>
    </cfRule>
  </conditionalFormatting>
  <conditionalFormatting sqref="F1142">
    <cfRule type="cellIs" dxfId="2" priority="162" stopIfTrue="1" operator="lessThan">
      <formula>0</formula>
    </cfRule>
  </conditionalFormatting>
  <conditionalFormatting sqref="F1143">
    <cfRule type="cellIs" dxfId="2" priority="161" stopIfTrue="1" operator="lessThan">
      <formula>0</formula>
    </cfRule>
  </conditionalFormatting>
  <conditionalFormatting sqref="F1144">
    <cfRule type="cellIs" dxfId="2" priority="160" stopIfTrue="1" operator="lessThan">
      <formula>0</formula>
    </cfRule>
  </conditionalFormatting>
  <conditionalFormatting sqref="F1145">
    <cfRule type="cellIs" dxfId="2" priority="159" stopIfTrue="1" operator="lessThan">
      <formula>0</formula>
    </cfRule>
  </conditionalFormatting>
  <conditionalFormatting sqref="F1146">
    <cfRule type="cellIs" dxfId="2" priority="158" stopIfTrue="1" operator="lessThan">
      <formula>0</formula>
    </cfRule>
  </conditionalFormatting>
  <conditionalFormatting sqref="F1147">
    <cfRule type="cellIs" dxfId="2" priority="156" stopIfTrue="1" operator="lessThan">
      <formula>0</formula>
    </cfRule>
  </conditionalFormatting>
  <conditionalFormatting sqref="F1148">
    <cfRule type="cellIs" dxfId="2" priority="155" stopIfTrue="1" operator="lessThan">
      <formula>0</formula>
    </cfRule>
  </conditionalFormatting>
  <conditionalFormatting sqref="F1149">
    <cfRule type="cellIs" dxfId="2" priority="154" stopIfTrue="1" operator="lessThan">
      <formula>0</formula>
    </cfRule>
  </conditionalFormatting>
  <conditionalFormatting sqref="F1150">
    <cfRule type="cellIs" dxfId="2" priority="153" stopIfTrue="1" operator="lessThan">
      <formula>0</formula>
    </cfRule>
  </conditionalFormatting>
  <conditionalFormatting sqref="F1151">
    <cfRule type="cellIs" dxfId="2" priority="152" stopIfTrue="1" operator="lessThan">
      <formula>0</formula>
    </cfRule>
  </conditionalFormatting>
  <conditionalFormatting sqref="F1152">
    <cfRule type="cellIs" dxfId="2" priority="151" stopIfTrue="1" operator="lessThan">
      <formula>0</formula>
    </cfRule>
  </conditionalFormatting>
  <conditionalFormatting sqref="F1153">
    <cfRule type="cellIs" dxfId="2" priority="150" stopIfTrue="1" operator="lessThan">
      <formula>0</formula>
    </cfRule>
  </conditionalFormatting>
  <conditionalFormatting sqref="F1154">
    <cfRule type="cellIs" dxfId="2" priority="149" stopIfTrue="1" operator="lessThan">
      <formula>0</formula>
    </cfRule>
  </conditionalFormatting>
  <conditionalFormatting sqref="F1155">
    <cfRule type="cellIs" dxfId="2" priority="148" stopIfTrue="1" operator="lessThan">
      <formula>0</formula>
    </cfRule>
  </conditionalFormatting>
  <conditionalFormatting sqref="F1156">
    <cfRule type="cellIs" dxfId="2" priority="147" stopIfTrue="1" operator="lessThan">
      <formula>0</formula>
    </cfRule>
  </conditionalFormatting>
  <conditionalFormatting sqref="F1157">
    <cfRule type="cellIs" dxfId="2" priority="146" stopIfTrue="1" operator="lessThan">
      <formula>0</formula>
    </cfRule>
  </conditionalFormatting>
  <conditionalFormatting sqref="F1158">
    <cfRule type="cellIs" dxfId="2" priority="145" stopIfTrue="1" operator="lessThan">
      <formula>0</formula>
    </cfRule>
  </conditionalFormatting>
  <conditionalFormatting sqref="F1159">
    <cfRule type="cellIs" dxfId="2" priority="144" stopIfTrue="1" operator="lessThan">
      <formula>0</formula>
    </cfRule>
  </conditionalFormatting>
  <conditionalFormatting sqref="F1160">
    <cfRule type="cellIs" dxfId="2" priority="143" stopIfTrue="1" operator="lessThan">
      <formula>0</formula>
    </cfRule>
  </conditionalFormatting>
  <conditionalFormatting sqref="F1161">
    <cfRule type="cellIs" dxfId="2" priority="142" stopIfTrue="1" operator="lessThan">
      <formula>0</formula>
    </cfRule>
  </conditionalFormatting>
  <conditionalFormatting sqref="F1162">
    <cfRule type="cellIs" dxfId="2" priority="141" stopIfTrue="1" operator="lessThan">
      <formula>0</formula>
    </cfRule>
  </conditionalFormatting>
  <conditionalFormatting sqref="F1163">
    <cfRule type="cellIs" dxfId="2" priority="140" stopIfTrue="1" operator="lessThan">
      <formula>0</formula>
    </cfRule>
  </conditionalFormatting>
  <conditionalFormatting sqref="F1164">
    <cfRule type="cellIs" dxfId="2" priority="139" stopIfTrue="1" operator="lessThan">
      <formula>0</formula>
    </cfRule>
  </conditionalFormatting>
  <conditionalFormatting sqref="F1165">
    <cfRule type="cellIs" dxfId="2" priority="138" stopIfTrue="1" operator="lessThan">
      <formula>0</formula>
    </cfRule>
  </conditionalFormatting>
  <conditionalFormatting sqref="F1166">
    <cfRule type="cellIs" dxfId="2" priority="137" stopIfTrue="1" operator="lessThan">
      <formula>0</formula>
    </cfRule>
  </conditionalFormatting>
  <conditionalFormatting sqref="F1167">
    <cfRule type="cellIs" dxfId="2" priority="135" stopIfTrue="1" operator="lessThan">
      <formula>0</formula>
    </cfRule>
  </conditionalFormatting>
  <conditionalFormatting sqref="F1168">
    <cfRule type="cellIs" dxfId="2" priority="134" stopIfTrue="1" operator="lessThan">
      <formula>0</formula>
    </cfRule>
  </conditionalFormatting>
  <conditionalFormatting sqref="F1169">
    <cfRule type="cellIs" dxfId="2" priority="133" stopIfTrue="1" operator="lessThan">
      <formula>0</formula>
    </cfRule>
  </conditionalFormatting>
  <conditionalFormatting sqref="F1170">
    <cfRule type="cellIs" dxfId="2" priority="132" stopIfTrue="1" operator="lessThan">
      <formula>0</formula>
    </cfRule>
  </conditionalFormatting>
  <conditionalFormatting sqref="F1171">
    <cfRule type="cellIs" dxfId="2" priority="131" stopIfTrue="1" operator="lessThan">
      <formula>0</formula>
    </cfRule>
  </conditionalFormatting>
  <conditionalFormatting sqref="F1172">
    <cfRule type="cellIs" dxfId="2" priority="130" stopIfTrue="1" operator="lessThan">
      <formula>0</formula>
    </cfRule>
  </conditionalFormatting>
  <conditionalFormatting sqref="F1173">
    <cfRule type="cellIs" dxfId="2" priority="129" stopIfTrue="1" operator="lessThan">
      <formula>0</formula>
    </cfRule>
  </conditionalFormatting>
  <conditionalFormatting sqref="F1174">
    <cfRule type="cellIs" dxfId="2" priority="128" stopIfTrue="1" operator="lessThan">
      <formula>0</formula>
    </cfRule>
  </conditionalFormatting>
  <conditionalFormatting sqref="F1175">
    <cfRule type="cellIs" dxfId="2" priority="127" stopIfTrue="1" operator="lessThan">
      <formula>0</formula>
    </cfRule>
  </conditionalFormatting>
  <conditionalFormatting sqref="F1176">
    <cfRule type="cellIs" dxfId="2" priority="126" stopIfTrue="1" operator="lessThan">
      <formula>0</formula>
    </cfRule>
  </conditionalFormatting>
  <conditionalFormatting sqref="F1177">
    <cfRule type="cellIs" dxfId="2" priority="125" stopIfTrue="1" operator="lessThan">
      <formula>0</formula>
    </cfRule>
  </conditionalFormatting>
  <conditionalFormatting sqref="F1178">
    <cfRule type="cellIs" dxfId="2" priority="124" stopIfTrue="1" operator="lessThan">
      <formula>0</formula>
    </cfRule>
  </conditionalFormatting>
  <conditionalFormatting sqref="F1179">
    <cfRule type="cellIs" dxfId="2" priority="123" stopIfTrue="1" operator="lessThan">
      <formula>0</formula>
    </cfRule>
  </conditionalFormatting>
  <conditionalFormatting sqref="F1180">
    <cfRule type="cellIs" dxfId="2" priority="122" stopIfTrue="1" operator="lessThan">
      <formula>0</formula>
    </cfRule>
  </conditionalFormatting>
  <conditionalFormatting sqref="F1181">
    <cfRule type="cellIs" dxfId="2" priority="121" stopIfTrue="1" operator="lessThan">
      <formula>0</formula>
    </cfRule>
  </conditionalFormatting>
  <conditionalFormatting sqref="F1182">
    <cfRule type="cellIs" dxfId="2" priority="120" stopIfTrue="1" operator="lessThan">
      <formula>0</formula>
    </cfRule>
  </conditionalFormatting>
  <conditionalFormatting sqref="F1183">
    <cfRule type="cellIs" dxfId="2" priority="119" stopIfTrue="1" operator="lessThan">
      <formula>0</formula>
    </cfRule>
  </conditionalFormatting>
  <conditionalFormatting sqref="F1184">
    <cfRule type="cellIs" dxfId="2" priority="118" stopIfTrue="1" operator="lessThan">
      <formula>0</formula>
    </cfRule>
  </conditionalFormatting>
  <conditionalFormatting sqref="F1185">
    <cfRule type="cellIs" dxfId="2" priority="117" stopIfTrue="1" operator="lessThan">
      <formula>0</formula>
    </cfRule>
  </conditionalFormatting>
  <conditionalFormatting sqref="F1186">
    <cfRule type="cellIs" dxfId="2" priority="116" stopIfTrue="1" operator="lessThan">
      <formula>0</formula>
    </cfRule>
  </conditionalFormatting>
  <conditionalFormatting sqref="F1187">
    <cfRule type="cellIs" dxfId="2" priority="115" stopIfTrue="1" operator="lessThan">
      <formula>0</formula>
    </cfRule>
  </conditionalFormatting>
  <conditionalFormatting sqref="F1188">
    <cfRule type="cellIs" dxfId="2" priority="114" stopIfTrue="1" operator="lessThan">
      <formula>0</formula>
    </cfRule>
  </conditionalFormatting>
  <conditionalFormatting sqref="F1189">
    <cfRule type="cellIs" dxfId="2" priority="113" stopIfTrue="1" operator="lessThan">
      <formula>0</formula>
    </cfRule>
  </conditionalFormatting>
  <conditionalFormatting sqref="F1190">
    <cfRule type="cellIs" dxfId="2" priority="112" stopIfTrue="1" operator="lessThan">
      <formula>0</formula>
    </cfRule>
  </conditionalFormatting>
  <conditionalFormatting sqref="F1191">
    <cfRule type="cellIs" dxfId="2" priority="111" stopIfTrue="1" operator="lessThan">
      <formula>0</formula>
    </cfRule>
  </conditionalFormatting>
  <conditionalFormatting sqref="F1192">
    <cfRule type="cellIs" dxfId="2" priority="110" stopIfTrue="1" operator="lessThan">
      <formula>0</formula>
    </cfRule>
  </conditionalFormatting>
  <conditionalFormatting sqref="F1193">
    <cfRule type="cellIs" dxfId="2" priority="109" stopIfTrue="1" operator="lessThan">
      <formula>0</formula>
    </cfRule>
  </conditionalFormatting>
  <conditionalFormatting sqref="F1194">
    <cfRule type="cellIs" dxfId="2" priority="108" stopIfTrue="1" operator="lessThan">
      <formula>0</formula>
    </cfRule>
  </conditionalFormatting>
  <conditionalFormatting sqref="F1195">
    <cfRule type="cellIs" dxfId="2" priority="107" stopIfTrue="1" operator="lessThan">
      <formula>0</formula>
    </cfRule>
  </conditionalFormatting>
  <conditionalFormatting sqref="F1196">
    <cfRule type="cellIs" dxfId="2" priority="106" stopIfTrue="1" operator="lessThan">
      <formula>0</formula>
    </cfRule>
  </conditionalFormatting>
  <conditionalFormatting sqref="F1197">
    <cfRule type="cellIs" dxfId="2" priority="105" stopIfTrue="1" operator="lessThan">
      <formula>0</formula>
    </cfRule>
  </conditionalFormatting>
  <conditionalFormatting sqref="F1198">
    <cfRule type="cellIs" dxfId="2" priority="104" stopIfTrue="1" operator="lessThan">
      <formula>0</formula>
    </cfRule>
  </conditionalFormatting>
  <conditionalFormatting sqref="F1199">
    <cfRule type="cellIs" dxfId="2" priority="103" stopIfTrue="1" operator="lessThan">
      <formula>0</formula>
    </cfRule>
  </conditionalFormatting>
  <conditionalFormatting sqref="F1200">
    <cfRule type="cellIs" dxfId="2" priority="102" stopIfTrue="1" operator="lessThan">
      <formula>0</formula>
    </cfRule>
  </conditionalFormatting>
  <conditionalFormatting sqref="F1201">
    <cfRule type="cellIs" dxfId="2" priority="101" stopIfTrue="1" operator="lessThan">
      <formula>0</formula>
    </cfRule>
  </conditionalFormatting>
  <conditionalFormatting sqref="F1202">
    <cfRule type="cellIs" dxfId="2" priority="100" stopIfTrue="1" operator="lessThan">
      <formula>0</formula>
    </cfRule>
  </conditionalFormatting>
  <conditionalFormatting sqref="F1203">
    <cfRule type="cellIs" dxfId="2" priority="99" stopIfTrue="1" operator="lessThan">
      <formula>0</formula>
    </cfRule>
  </conditionalFormatting>
  <conditionalFormatting sqref="F1204">
    <cfRule type="cellIs" dxfId="2" priority="98" stopIfTrue="1" operator="lessThan">
      <formula>0</formula>
    </cfRule>
  </conditionalFormatting>
  <conditionalFormatting sqref="F1205">
    <cfRule type="cellIs" dxfId="2" priority="97" stopIfTrue="1" operator="lessThan">
      <formula>0</formula>
    </cfRule>
  </conditionalFormatting>
  <conditionalFormatting sqref="F1206">
    <cfRule type="cellIs" dxfId="2" priority="96" stopIfTrue="1" operator="lessThan">
      <formula>0</formula>
    </cfRule>
  </conditionalFormatting>
  <conditionalFormatting sqref="F1207">
    <cfRule type="cellIs" dxfId="2" priority="95" stopIfTrue="1" operator="lessThan">
      <formula>0</formula>
    </cfRule>
  </conditionalFormatting>
  <conditionalFormatting sqref="F1208">
    <cfRule type="cellIs" dxfId="2" priority="94" stopIfTrue="1" operator="lessThan">
      <formula>0</formula>
    </cfRule>
  </conditionalFormatting>
  <conditionalFormatting sqref="F1209">
    <cfRule type="cellIs" dxfId="2" priority="93" stopIfTrue="1" operator="lessThan">
      <formula>0</formula>
    </cfRule>
  </conditionalFormatting>
  <conditionalFormatting sqref="F1210">
    <cfRule type="cellIs" dxfId="2" priority="92" stopIfTrue="1" operator="lessThan">
      <formula>0</formula>
    </cfRule>
  </conditionalFormatting>
  <conditionalFormatting sqref="F1211">
    <cfRule type="cellIs" dxfId="2" priority="91" stopIfTrue="1" operator="lessThan">
      <formula>0</formula>
    </cfRule>
  </conditionalFormatting>
  <conditionalFormatting sqref="F1212">
    <cfRule type="cellIs" dxfId="2" priority="90" stopIfTrue="1" operator="lessThan">
      <formula>0</formula>
    </cfRule>
  </conditionalFormatting>
  <conditionalFormatting sqref="F1213">
    <cfRule type="cellIs" dxfId="2" priority="89" stopIfTrue="1" operator="lessThan">
      <formula>0</formula>
    </cfRule>
  </conditionalFormatting>
  <conditionalFormatting sqref="F1214">
    <cfRule type="cellIs" dxfId="2" priority="88" stopIfTrue="1" operator="lessThan">
      <formula>0</formula>
    </cfRule>
  </conditionalFormatting>
  <conditionalFormatting sqref="F1215">
    <cfRule type="cellIs" dxfId="2" priority="87" stopIfTrue="1" operator="lessThan">
      <formula>0</formula>
    </cfRule>
  </conditionalFormatting>
  <conditionalFormatting sqref="F1216">
    <cfRule type="cellIs" dxfId="2" priority="86" stopIfTrue="1" operator="lessThan">
      <formula>0</formula>
    </cfRule>
  </conditionalFormatting>
  <conditionalFormatting sqref="F1217">
    <cfRule type="cellIs" dxfId="2" priority="85" stopIfTrue="1" operator="lessThan">
      <formula>0</formula>
    </cfRule>
  </conditionalFormatting>
  <conditionalFormatting sqref="F1218">
    <cfRule type="cellIs" dxfId="2" priority="84" stopIfTrue="1" operator="lessThan">
      <formula>0</formula>
    </cfRule>
  </conditionalFormatting>
  <conditionalFormatting sqref="F1219">
    <cfRule type="cellIs" dxfId="2" priority="83" stopIfTrue="1" operator="lessThan">
      <formula>0</formula>
    </cfRule>
  </conditionalFormatting>
  <conditionalFormatting sqref="F1220">
    <cfRule type="cellIs" dxfId="2" priority="82" stopIfTrue="1" operator="lessThan">
      <formula>0</formula>
    </cfRule>
  </conditionalFormatting>
  <conditionalFormatting sqref="F1221">
    <cfRule type="cellIs" dxfId="2" priority="81" stopIfTrue="1" operator="lessThan">
      <formula>0</formula>
    </cfRule>
  </conditionalFormatting>
  <conditionalFormatting sqref="F1222">
    <cfRule type="cellIs" dxfId="2" priority="80" stopIfTrue="1" operator="lessThan">
      <formula>0</formula>
    </cfRule>
  </conditionalFormatting>
  <conditionalFormatting sqref="F1223">
    <cfRule type="cellIs" dxfId="2" priority="79" stopIfTrue="1" operator="lessThan">
      <formula>0</formula>
    </cfRule>
  </conditionalFormatting>
  <conditionalFormatting sqref="F1224">
    <cfRule type="cellIs" dxfId="2" priority="78" stopIfTrue="1" operator="lessThan">
      <formula>0</formula>
    </cfRule>
  </conditionalFormatting>
  <conditionalFormatting sqref="F1225">
    <cfRule type="cellIs" dxfId="2" priority="76" stopIfTrue="1" operator="lessThan">
      <formula>0</formula>
    </cfRule>
  </conditionalFormatting>
  <conditionalFormatting sqref="F1226">
    <cfRule type="cellIs" dxfId="2" priority="75" stopIfTrue="1" operator="lessThan">
      <formula>0</formula>
    </cfRule>
  </conditionalFormatting>
  <conditionalFormatting sqref="F1227">
    <cfRule type="cellIs" dxfId="2" priority="74" stopIfTrue="1" operator="lessThan">
      <formula>0</formula>
    </cfRule>
  </conditionalFormatting>
  <conditionalFormatting sqref="F1228">
    <cfRule type="cellIs" dxfId="2" priority="73" stopIfTrue="1" operator="lessThan">
      <formula>0</formula>
    </cfRule>
  </conditionalFormatting>
  <conditionalFormatting sqref="F1229">
    <cfRule type="cellIs" dxfId="2" priority="72" stopIfTrue="1" operator="lessThan">
      <formula>0</formula>
    </cfRule>
  </conditionalFormatting>
  <conditionalFormatting sqref="F1230">
    <cfRule type="cellIs" dxfId="2" priority="71" stopIfTrue="1" operator="lessThan">
      <formula>0</formula>
    </cfRule>
  </conditionalFormatting>
  <conditionalFormatting sqref="F1231">
    <cfRule type="cellIs" dxfId="2" priority="70" stopIfTrue="1" operator="lessThan">
      <formula>0</formula>
    </cfRule>
  </conditionalFormatting>
  <conditionalFormatting sqref="F1232">
    <cfRule type="cellIs" dxfId="2" priority="69" stopIfTrue="1" operator="lessThan">
      <formula>0</formula>
    </cfRule>
  </conditionalFormatting>
  <conditionalFormatting sqref="F1233">
    <cfRule type="cellIs" dxfId="2" priority="68" stopIfTrue="1" operator="lessThan">
      <formula>0</formula>
    </cfRule>
  </conditionalFormatting>
  <conditionalFormatting sqref="F1234">
    <cfRule type="cellIs" dxfId="2" priority="67" stopIfTrue="1" operator="lessThan">
      <formula>0</formula>
    </cfRule>
  </conditionalFormatting>
  <conditionalFormatting sqref="F1235">
    <cfRule type="cellIs" dxfId="2" priority="66" stopIfTrue="1" operator="lessThan">
      <formula>0</formula>
    </cfRule>
  </conditionalFormatting>
  <conditionalFormatting sqref="F1236">
    <cfRule type="cellIs" dxfId="2" priority="65" stopIfTrue="1" operator="lessThan">
      <formula>0</formula>
    </cfRule>
  </conditionalFormatting>
  <conditionalFormatting sqref="F1237">
    <cfRule type="cellIs" dxfId="2" priority="64" stopIfTrue="1" operator="lessThan">
      <formula>0</formula>
    </cfRule>
  </conditionalFormatting>
  <conditionalFormatting sqref="F1238">
    <cfRule type="cellIs" dxfId="2" priority="63" stopIfTrue="1" operator="lessThan">
      <formula>0</formula>
    </cfRule>
  </conditionalFormatting>
  <conditionalFormatting sqref="F1239">
    <cfRule type="cellIs" dxfId="2" priority="62" stopIfTrue="1" operator="lessThan">
      <formula>0</formula>
    </cfRule>
  </conditionalFormatting>
  <conditionalFormatting sqref="F1240">
    <cfRule type="cellIs" dxfId="2" priority="61" stopIfTrue="1" operator="lessThan">
      <formula>0</formula>
    </cfRule>
  </conditionalFormatting>
  <conditionalFormatting sqref="F1241">
    <cfRule type="cellIs" dxfId="2" priority="60" stopIfTrue="1" operator="lessThan">
      <formula>0</formula>
    </cfRule>
  </conditionalFormatting>
  <conditionalFormatting sqref="F1242">
    <cfRule type="cellIs" dxfId="2" priority="59" stopIfTrue="1" operator="lessThan">
      <formula>0</formula>
    </cfRule>
  </conditionalFormatting>
  <conditionalFormatting sqref="F1243">
    <cfRule type="cellIs" dxfId="2" priority="58" stopIfTrue="1" operator="lessThan">
      <formula>0</formula>
    </cfRule>
  </conditionalFormatting>
  <conditionalFormatting sqref="F1244">
    <cfRule type="cellIs" dxfId="2" priority="51" stopIfTrue="1" operator="lessThan">
      <formula>0</formula>
    </cfRule>
  </conditionalFormatting>
  <conditionalFormatting sqref="F1245">
    <cfRule type="cellIs" dxfId="2" priority="50" stopIfTrue="1" operator="lessThan">
      <formula>0</formula>
    </cfRule>
  </conditionalFormatting>
  <conditionalFormatting sqref="F1246">
    <cfRule type="cellIs" dxfId="2" priority="49" stopIfTrue="1" operator="lessThan">
      <formula>0</formula>
    </cfRule>
  </conditionalFormatting>
  <conditionalFormatting sqref="F1247">
    <cfRule type="cellIs" dxfId="2" priority="48" stopIfTrue="1" operator="lessThan">
      <formula>0</formula>
    </cfRule>
  </conditionalFormatting>
  <conditionalFormatting sqref="F1248">
    <cfRule type="cellIs" dxfId="2" priority="47" stopIfTrue="1" operator="lessThan">
      <formula>0</formula>
    </cfRule>
  </conditionalFormatting>
  <conditionalFormatting sqref="F1249">
    <cfRule type="cellIs" dxfId="2" priority="46" stopIfTrue="1" operator="lessThan">
      <formula>0</formula>
    </cfRule>
  </conditionalFormatting>
  <conditionalFormatting sqref="F1250">
    <cfRule type="cellIs" dxfId="2" priority="45" stopIfTrue="1" operator="lessThan">
      <formula>0</formula>
    </cfRule>
  </conditionalFormatting>
  <conditionalFormatting sqref="F1251">
    <cfRule type="cellIs" dxfId="2" priority="44" stopIfTrue="1" operator="lessThan">
      <formula>0</formula>
    </cfRule>
  </conditionalFormatting>
  <conditionalFormatting sqref="F1252">
    <cfRule type="cellIs" dxfId="2" priority="43" stopIfTrue="1" operator="lessThan">
      <formula>0</formula>
    </cfRule>
  </conditionalFormatting>
  <conditionalFormatting sqref="F1253">
    <cfRule type="cellIs" dxfId="2" priority="42" stopIfTrue="1" operator="lessThan">
      <formula>0</formula>
    </cfRule>
  </conditionalFormatting>
  <conditionalFormatting sqref="F1254">
    <cfRule type="cellIs" dxfId="2" priority="41" stopIfTrue="1" operator="lessThan">
      <formula>0</formula>
    </cfRule>
  </conditionalFormatting>
  <conditionalFormatting sqref="F1255">
    <cfRule type="cellIs" dxfId="2" priority="40" stopIfTrue="1" operator="lessThan">
      <formula>0</formula>
    </cfRule>
  </conditionalFormatting>
  <conditionalFormatting sqref="F1256">
    <cfRule type="cellIs" dxfId="2" priority="39" stopIfTrue="1" operator="lessThan">
      <formula>0</formula>
    </cfRule>
  </conditionalFormatting>
  <conditionalFormatting sqref="F1257">
    <cfRule type="cellIs" dxfId="2" priority="38" stopIfTrue="1" operator="lessThan">
      <formula>0</formula>
    </cfRule>
  </conditionalFormatting>
  <conditionalFormatting sqref="F1258">
    <cfRule type="cellIs" dxfId="2" priority="37" stopIfTrue="1" operator="lessThan">
      <formula>0</formula>
    </cfRule>
  </conditionalFormatting>
  <conditionalFormatting sqref="F1259">
    <cfRule type="cellIs" dxfId="2" priority="36" stopIfTrue="1" operator="lessThan">
      <formula>0</formula>
    </cfRule>
  </conditionalFormatting>
  <conditionalFormatting sqref="F1260">
    <cfRule type="cellIs" dxfId="2" priority="35" stopIfTrue="1" operator="lessThan">
      <formula>0</formula>
    </cfRule>
  </conditionalFormatting>
  <conditionalFormatting sqref="F1261">
    <cfRule type="cellIs" dxfId="2" priority="34" stopIfTrue="1" operator="lessThan">
      <formula>0</formula>
    </cfRule>
  </conditionalFormatting>
  <conditionalFormatting sqref="F1262">
    <cfRule type="cellIs" dxfId="2" priority="33" stopIfTrue="1" operator="lessThan">
      <formula>0</formula>
    </cfRule>
  </conditionalFormatting>
  <conditionalFormatting sqref="F1263">
    <cfRule type="cellIs" dxfId="2" priority="32" stopIfTrue="1" operator="lessThan">
      <formula>0</formula>
    </cfRule>
  </conditionalFormatting>
  <conditionalFormatting sqref="F1264">
    <cfRule type="cellIs" dxfId="2" priority="31" stopIfTrue="1" operator="lessThan">
      <formula>0</formula>
    </cfRule>
  </conditionalFormatting>
  <conditionalFormatting sqref="F1265">
    <cfRule type="cellIs" dxfId="2" priority="30" stopIfTrue="1" operator="lessThan">
      <formula>0</formula>
    </cfRule>
  </conditionalFormatting>
  <conditionalFormatting sqref="F1266">
    <cfRule type="cellIs" dxfId="2" priority="29" stopIfTrue="1" operator="lessThan">
      <formula>0</formula>
    </cfRule>
  </conditionalFormatting>
  <conditionalFormatting sqref="F1267">
    <cfRule type="cellIs" dxfId="2" priority="28" stopIfTrue="1" operator="lessThan">
      <formula>0</formula>
    </cfRule>
  </conditionalFormatting>
  <conditionalFormatting sqref="F1268">
    <cfRule type="cellIs" dxfId="2" priority="27" stopIfTrue="1" operator="lessThan">
      <formula>0</formula>
    </cfRule>
  </conditionalFormatting>
  <conditionalFormatting sqref="F1269">
    <cfRule type="cellIs" dxfId="2" priority="26" stopIfTrue="1" operator="lessThan">
      <formula>0</formula>
    </cfRule>
  </conditionalFormatting>
  <conditionalFormatting sqref="F1270">
    <cfRule type="cellIs" dxfId="2" priority="25" stopIfTrue="1" operator="lessThan">
      <formula>0</formula>
    </cfRule>
  </conditionalFormatting>
  <conditionalFormatting sqref="F1271">
    <cfRule type="cellIs" dxfId="2" priority="24" stopIfTrue="1" operator="lessThan">
      <formula>0</formula>
    </cfRule>
  </conditionalFormatting>
  <conditionalFormatting sqref="F1272">
    <cfRule type="cellIs" dxfId="2" priority="23" stopIfTrue="1" operator="lessThan">
      <formula>0</formula>
    </cfRule>
  </conditionalFormatting>
  <conditionalFormatting sqref="F1273">
    <cfRule type="cellIs" dxfId="2" priority="22" stopIfTrue="1" operator="lessThan">
      <formula>0</formula>
    </cfRule>
  </conditionalFormatting>
  <conditionalFormatting sqref="F1274">
    <cfRule type="cellIs" dxfId="2" priority="21" stopIfTrue="1" operator="lessThan">
      <formula>0</formula>
    </cfRule>
  </conditionalFormatting>
  <conditionalFormatting sqref="F1275">
    <cfRule type="cellIs" dxfId="2" priority="20" stopIfTrue="1" operator="lessThan">
      <formula>0</formula>
    </cfRule>
  </conditionalFormatting>
  <conditionalFormatting sqref="F1276">
    <cfRule type="cellIs" dxfId="2" priority="19" stopIfTrue="1" operator="lessThan">
      <formula>0</formula>
    </cfRule>
  </conditionalFormatting>
  <conditionalFormatting sqref="F1289">
    <cfRule type="cellIs" dxfId="2" priority="16" stopIfTrue="1" operator="lessThan">
      <formula>0</formula>
    </cfRule>
  </conditionalFormatting>
  <conditionalFormatting sqref="F1297">
    <cfRule type="cellIs" dxfId="2" priority="14" stopIfTrue="1" operator="lessThan">
      <formula>0</formula>
    </cfRule>
  </conditionalFormatting>
  <conditionalFormatting sqref="F1298">
    <cfRule type="cellIs" dxfId="2" priority="13" stopIfTrue="1" operator="lessThan">
      <formula>0</formula>
    </cfRule>
  </conditionalFormatting>
  <conditionalFormatting sqref="F1299">
    <cfRule type="cellIs" dxfId="2" priority="12" stopIfTrue="1" operator="lessThan">
      <formula>0</formula>
    </cfRule>
  </conditionalFormatting>
  <conditionalFormatting sqref="F1300">
    <cfRule type="cellIs" dxfId="2" priority="11" stopIfTrue="1" operator="lessThan">
      <formula>0</formula>
    </cfRule>
  </conditionalFormatting>
  <conditionalFormatting sqref="F1304">
    <cfRule type="cellIs" dxfId="2" priority="8" stopIfTrue="1" operator="lessThan">
      <formula>0</formula>
    </cfRule>
  </conditionalFormatting>
  <conditionalFormatting sqref="F1305">
    <cfRule type="cellIs" dxfId="2" priority="7" stopIfTrue="1" operator="lessThan">
      <formula>0</formula>
    </cfRule>
  </conditionalFormatting>
  <conditionalFormatting sqref="F1306">
    <cfRule type="cellIs" dxfId="2" priority="6" stopIfTrue="1" operator="lessThan">
      <formula>0</formula>
    </cfRule>
  </conditionalFormatting>
  <conditionalFormatting sqref="F1307">
    <cfRule type="cellIs" dxfId="2" priority="5" stopIfTrue="1" operator="lessThan">
      <formula>0</formula>
    </cfRule>
  </conditionalFormatting>
  <conditionalFormatting sqref="F1308">
    <cfRule type="cellIs" dxfId="2" priority="3" stopIfTrue="1" operator="lessThan">
      <formula>0</formula>
    </cfRule>
  </conditionalFormatting>
  <conditionalFormatting sqref="F1309">
    <cfRule type="cellIs" dxfId="2" priority="2" stopIfTrue="1" operator="lessThan">
      <formula>0</formula>
    </cfRule>
  </conditionalFormatting>
  <conditionalFormatting sqref="F238:F240">
    <cfRule type="cellIs" dxfId="2" priority="1102" stopIfTrue="1" operator="lessThan">
      <formula>0</formula>
    </cfRule>
  </conditionalFormatting>
  <conditionalFormatting sqref="F569:F571">
    <cfRule type="cellIs" dxfId="2" priority="758" stopIfTrue="1" operator="lessThan">
      <formula>0</formula>
    </cfRule>
  </conditionalFormatting>
  <conditionalFormatting sqref="F656:F657">
    <cfRule type="cellIs" dxfId="2" priority="670" stopIfTrue="1" operator="lessThan">
      <formula>0</formula>
    </cfRule>
  </conditionalFormatting>
  <conditionalFormatting sqref="F738:F740">
    <cfRule type="cellIs" dxfId="2" priority="587" stopIfTrue="1" operator="lessThan">
      <formula>0</formula>
    </cfRule>
  </conditionalFormatting>
  <conditionalFormatting sqref="F1277:F1288">
    <cfRule type="cellIs" dxfId="2" priority="17" stopIfTrue="1" operator="lessThan">
      <formula>0</formula>
    </cfRule>
  </conditionalFormatting>
  <conditionalFormatting sqref="F1290:F1296">
    <cfRule type="cellIs" dxfId="2" priority="15" stopIfTrue="1" operator="lessThan">
      <formula>0</formula>
    </cfRule>
  </conditionalFormatting>
  <conditionalFormatting sqref="F1301:F1303">
    <cfRule type="cellIs" dxfId="2" priority="9" stopIfTrue="1" operator="lessThan">
      <formula>0</formula>
    </cfRule>
  </conditionalFormatting>
  <dataValidations count="1">
    <dataValidation type="custom" allowBlank="1" showInputMessage="1" showErrorMessage="1" errorTitle="提示" error="对不起，此处只能输入数字。" sqref="D1272 D961:D963">
      <formula1>OR(D961="",ISNUMBER(D961))</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3"/>
  <sheetViews>
    <sheetView showZeros="0" view="pageBreakPreview" zoomScale="85" zoomScaleNormal="100" workbookViewId="0">
      <selection activeCell="A3" sqref="A3"/>
    </sheetView>
  </sheetViews>
  <sheetFormatPr defaultColWidth="9" defaultRowHeight="13.5" outlineLevelCol="1"/>
  <cols>
    <col min="1" max="1" width="79" customWidth="1"/>
    <col min="2" max="2" width="36.5" customWidth="1"/>
  </cols>
  <sheetData>
    <row r="1" ht="45" customHeight="1" spans="1:2">
      <c r="A1" s="370" t="s">
        <v>2341</v>
      </c>
      <c r="B1" s="370"/>
    </row>
    <row r="2" ht="20.1" customHeight="1" spans="1:2">
      <c r="A2" s="371"/>
      <c r="B2" s="372" t="s">
        <v>2</v>
      </c>
    </row>
    <row r="3" ht="45" customHeight="1" spans="1:2">
      <c r="A3" s="373" t="s">
        <v>2342</v>
      </c>
      <c r="B3" s="83" t="s">
        <v>6</v>
      </c>
    </row>
    <row r="4" ht="30" customHeight="1" spans="1:2">
      <c r="A4" s="374" t="s">
        <v>2343</v>
      </c>
      <c r="B4" s="375">
        <v>46756</v>
      </c>
    </row>
    <row r="5" ht="30" customHeight="1" spans="1:2">
      <c r="A5" s="376" t="s">
        <v>2344</v>
      </c>
      <c r="B5" s="377">
        <v>30077</v>
      </c>
    </row>
    <row r="6" ht="30" customHeight="1" spans="1:2">
      <c r="A6" s="376" t="s">
        <v>2345</v>
      </c>
      <c r="B6" s="377">
        <v>8005</v>
      </c>
    </row>
    <row r="7" ht="30" customHeight="1" spans="1:2">
      <c r="A7" s="376" t="s">
        <v>2346</v>
      </c>
      <c r="B7" s="377">
        <v>2823</v>
      </c>
    </row>
    <row r="8" ht="30" customHeight="1" spans="1:2">
      <c r="A8" s="376" t="s">
        <v>2347</v>
      </c>
      <c r="B8" s="377">
        <v>5851</v>
      </c>
    </row>
    <row r="9" ht="30" customHeight="1" spans="1:2">
      <c r="A9" s="374" t="s">
        <v>2348</v>
      </c>
      <c r="B9" s="375">
        <v>3366</v>
      </c>
    </row>
    <row r="10" ht="30" customHeight="1" spans="1:2">
      <c r="A10" s="376" t="s">
        <v>2349</v>
      </c>
      <c r="B10" s="377">
        <v>2903</v>
      </c>
    </row>
    <row r="11" ht="30" customHeight="1" spans="1:2">
      <c r="A11" s="376" t="s">
        <v>2350</v>
      </c>
      <c r="B11" s="377">
        <v>12</v>
      </c>
    </row>
    <row r="12" ht="30" customHeight="1" spans="1:2">
      <c r="A12" s="376" t="s">
        <v>2351</v>
      </c>
      <c r="B12" s="377">
        <v>8</v>
      </c>
    </row>
    <row r="13" ht="30" customHeight="1" spans="1:2">
      <c r="A13" s="376" t="s">
        <v>2352</v>
      </c>
      <c r="B13" s="377"/>
    </row>
    <row r="14" ht="30" customHeight="1" spans="1:2">
      <c r="A14" s="376" t="s">
        <v>2353</v>
      </c>
      <c r="B14" s="377">
        <v>115</v>
      </c>
    </row>
    <row r="15" ht="30" customHeight="1" spans="1:2">
      <c r="A15" s="376" t="s">
        <v>2354</v>
      </c>
      <c r="B15" s="377">
        <v>92</v>
      </c>
    </row>
    <row r="16" ht="30" customHeight="1" spans="1:2">
      <c r="A16" s="376" t="s">
        <v>2355</v>
      </c>
      <c r="B16" s="377"/>
    </row>
    <row r="17" ht="30" customHeight="1" spans="1:2">
      <c r="A17" s="376" t="s">
        <v>2356</v>
      </c>
      <c r="B17" s="377">
        <v>185</v>
      </c>
    </row>
    <row r="18" ht="30" customHeight="1" spans="1:2">
      <c r="A18" s="376" t="s">
        <v>2357</v>
      </c>
      <c r="B18" s="377">
        <v>1</v>
      </c>
    </row>
    <row r="19" ht="30" customHeight="1" spans="1:2">
      <c r="A19" s="376" t="s">
        <v>2358</v>
      </c>
      <c r="B19" s="377">
        <v>50</v>
      </c>
    </row>
    <row r="20" ht="30" customHeight="1" spans="1:2">
      <c r="A20" s="374" t="s">
        <v>2359</v>
      </c>
      <c r="B20" s="375">
        <v>4</v>
      </c>
    </row>
    <row r="21" ht="30" customHeight="1" spans="1:2">
      <c r="A21" s="376" t="s">
        <v>2360</v>
      </c>
      <c r="B21" s="378">
        <v>4</v>
      </c>
    </row>
    <row r="22" ht="30" customHeight="1" spans="1:2">
      <c r="A22" s="374" t="s">
        <v>2361</v>
      </c>
      <c r="B22" s="375">
        <v>64615</v>
      </c>
    </row>
    <row r="23" ht="30" customHeight="1" spans="1:2">
      <c r="A23" s="376" t="s">
        <v>2362</v>
      </c>
      <c r="B23" s="378">
        <v>64106</v>
      </c>
    </row>
    <row r="24" ht="30" customHeight="1" spans="1:2">
      <c r="A24" s="376" t="s">
        <v>2363</v>
      </c>
      <c r="B24" s="377">
        <v>509</v>
      </c>
    </row>
    <row r="25" ht="30" customHeight="1" spans="1:2">
      <c r="A25" s="374" t="s">
        <v>2364</v>
      </c>
      <c r="B25" s="375"/>
    </row>
    <row r="26" ht="30" customHeight="1" spans="1:2">
      <c r="A26" s="376" t="s">
        <v>2365</v>
      </c>
      <c r="B26" s="378">
        <v>0</v>
      </c>
    </row>
    <row r="27" ht="30" customHeight="1" spans="1:2">
      <c r="A27" s="374" t="s">
        <v>2366</v>
      </c>
      <c r="B27" s="375">
        <v>13406</v>
      </c>
    </row>
    <row r="28" ht="30" customHeight="1" spans="1:2">
      <c r="A28" s="376" t="s">
        <v>2367</v>
      </c>
      <c r="B28" s="377">
        <v>8421</v>
      </c>
    </row>
    <row r="29" ht="30" customHeight="1" spans="1:2">
      <c r="A29" s="376" t="s">
        <v>2368</v>
      </c>
      <c r="B29" s="377">
        <v>296</v>
      </c>
    </row>
    <row r="30" ht="30" customHeight="1" spans="1:2">
      <c r="A30" s="376" t="s">
        <v>2369</v>
      </c>
      <c r="B30" s="377"/>
    </row>
    <row r="31" ht="30" customHeight="1" spans="1:2">
      <c r="A31" s="376" t="s">
        <v>2370</v>
      </c>
      <c r="B31" s="377">
        <v>4689</v>
      </c>
    </row>
    <row r="32" ht="30" customHeight="1" spans="1:2">
      <c r="A32" s="376" t="s">
        <v>2371</v>
      </c>
      <c r="B32" s="377"/>
    </row>
    <row r="33" ht="30" customHeight="1" spans="1:2">
      <c r="A33" s="379" t="s">
        <v>2372</v>
      </c>
      <c r="B33" s="375">
        <v>128147</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70" zoomScaleNormal="100" workbookViewId="0">
      <selection activeCell="A3" sqref="$A3:$XFD3"/>
    </sheetView>
  </sheetViews>
  <sheetFormatPr defaultColWidth="9" defaultRowHeight="13.5" outlineLevelCol="4"/>
  <cols>
    <col min="1" max="1" width="69.6333333333333" style="238" customWidth="1"/>
    <col min="2" max="2" width="45.6333333333333" customWidth="1"/>
    <col min="3" max="4" width="16.6333333333333" hidden="1" customWidth="1"/>
  </cols>
  <sheetData>
    <row r="1" s="237" customFormat="1" ht="45" customHeight="1" spans="1:4">
      <c r="A1" s="359" t="s">
        <v>2373</v>
      </c>
      <c r="B1" s="359"/>
      <c r="C1" s="359"/>
      <c r="D1" s="359"/>
    </row>
    <row r="2" ht="20.1" customHeight="1" spans="1:4">
      <c r="A2" s="241"/>
      <c r="B2" s="353" t="s">
        <v>2</v>
      </c>
      <c r="C2" s="360"/>
      <c r="D2" s="360" t="s">
        <v>2</v>
      </c>
    </row>
    <row r="3" ht="45" customHeight="1" spans="1:5">
      <c r="A3" s="130" t="s">
        <v>2374</v>
      </c>
      <c r="B3" s="83" t="s">
        <v>6</v>
      </c>
      <c r="C3" s="361" t="s">
        <v>2375</v>
      </c>
      <c r="D3" s="83" t="s">
        <v>2376</v>
      </c>
      <c r="E3" s="362" t="s">
        <v>8</v>
      </c>
    </row>
    <row r="4" ht="36" customHeight="1" spans="1:5">
      <c r="A4" s="363" t="s">
        <v>2377</v>
      </c>
      <c r="B4" s="159"/>
      <c r="C4" s="364">
        <f>SUM(C5:C5)</f>
        <v>0</v>
      </c>
      <c r="D4" s="365">
        <f>SUM(D5:D5)</f>
        <v>0</v>
      </c>
      <c r="E4" s="251" t="str">
        <f t="shared" ref="E4:E6" si="0">IF(A4&lt;&gt;"",IF(SUM(B4:D4)&lt;&gt;0,"是","否"),"是")</f>
        <v>否</v>
      </c>
    </row>
    <row r="5" ht="36" customHeight="1" spans="1:5">
      <c r="A5" s="366" t="s">
        <v>2378</v>
      </c>
      <c r="B5" s="176"/>
      <c r="C5" s="367"/>
      <c r="D5" s="368"/>
      <c r="E5" s="251" t="str">
        <f t="shared" si="0"/>
        <v>否</v>
      </c>
    </row>
    <row r="6" ht="36" customHeight="1" spans="1:5">
      <c r="A6" s="363" t="s">
        <v>2379</v>
      </c>
      <c r="B6" s="176"/>
      <c r="C6" s="367">
        <v>64164</v>
      </c>
      <c r="D6" s="368"/>
      <c r="E6" s="251" t="str">
        <f t="shared" si="0"/>
        <v>是</v>
      </c>
    </row>
    <row r="7" ht="36" customHeight="1" spans="1:5">
      <c r="A7" s="366" t="s">
        <v>2378</v>
      </c>
      <c r="B7" s="159"/>
      <c r="C7" s="367"/>
      <c r="D7" s="368"/>
      <c r="E7" s="251"/>
    </row>
    <row r="8" ht="36" customHeight="1" spans="1:5">
      <c r="A8" s="363" t="s">
        <v>2380</v>
      </c>
      <c r="B8" s="176"/>
      <c r="C8" s="367">
        <v>2293</v>
      </c>
      <c r="D8" s="368"/>
      <c r="E8" s="251" t="str">
        <f t="shared" ref="E8:E12" si="1">IF(A8&lt;&gt;"",IF(SUM(B8:D8)&lt;&gt;0,"是","否"),"是")</f>
        <v>是</v>
      </c>
    </row>
    <row r="9" ht="36" customHeight="1" spans="1:5">
      <c r="A9" s="366" t="s">
        <v>2378</v>
      </c>
      <c r="B9" s="176"/>
      <c r="C9" s="367"/>
      <c r="D9" s="368"/>
      <c r="E9" s="251"/>
    </row>
    <row r="10" ht="36" customHeight="1" spans="1:5">
      <c r="A10" s="363" t="s">
        <v>2381</v>
      </c>
      <c r="B10" s="176"/>
      <c r="C10" s="367">
        <v>9600</v>
      </c>
      <c r="D10" s="368"/>
      <c r="E10" s="251" t="str">
        <f t="shared" si="1"/>
        <v>是</v>
      </c>
    </row>
    <row r="11" ht="36" customHeight="1" spans="1:5">
      <c r="A11" s="366" t="s">
        <v>2378</v>
      </c>
      <c r="B11" s="176"/>
      <c r="C11" s="367"/>
      <c r="D11" s="368"/>
      <c r="E11" s="251"/>
    </row>
    <row r="12" ht="36" customHeight="1" spans="1:5">
      <c r="A12" s="363" t="s">
        <v>2382</v>
      </c>
      <c r="B12" s="176"/>
      <c r="C12" s="367">
        <v>280</v>
      </c>
      <c r="D12" s="368"/>
      <c r="E12" s="251" t="str">
        <f t="shared" si="1"/>
        <v>是</v>
      </c>
    </row>
    <row r="13" ht="36" customHeight="1" spans="1:5">
      <c r="A13" s="366" t="s">
        <v>2378</v>
      </c>
      <c r="B13" s="176"/>
      <c r="C13" s="367"/>
      <c r="D13" s="368"/>
      <c r="E13" s="251"/>
    </row>
    <row r="14" ht="36" customHeight="1" spans="1:5">
      <c r="A14" s="363" t="s">
        <v>2383</v>
      </c>
      <c r="B14" s="176"/>
      <c r="C14" s="367">
        <v>83870</v>
      </c>
      <c r="D14" s="368"/>
      <c r="E14" s="251" t="str">
        <f t="shared" ref="E14:E18" si="2">IF(A14&lt;&gt;"",IF(SUM(B14:D14)&lt;&gt;0,"是","否"),"是")</f>
        <v>是</v>
      </c>
    </row>
    <row r="15" ht="36" customHeight="1" spans="1:5">
      <c r="A15" s="366" t="s">
        <v>2378</v>
      </c>
      <c r="B15" s="176"/>
      <c r="C15" s="367"/>
      <c r="D15" s="368"/>
      <c r="E15" s="251"/>
    </row>
    <row r="16" ht="36" customHeight="1" spans="1:5">
      <c r="A16" s="363" t="s">
        <v>2384</v>
      </c>
      <c r="B16" s="176"/>
      <c r="C16" s="367">
        <v>413</v>
      </c>
      <c r="D16" s="368"/>
      <c r="E16" s="251" t="str">
        <f t="shared" si="2"/>
        <v>是</v>
      </c>
    </row>
    <row r="17" ht="36" customHeight="1" spans="1:5">
      <c r="A17" s="366" t="s">
        <v>2378</v>
      </c>
      <c r="B17" s="176"/>
      <c r="C17" s="367"/>
      <c r="D17" s="368"/>
      <c r="E17" s="251"/>
    </row>
    <row r="18" ht="36" customHeight="1" spans="1:5">
      <c r="A18" s="363" t="s">
        <v>2385</v>
      </c>
      <c r="B18" s="176"/>
      <c r="C18" s="367">
        <v>60</v>
      </c>
      <c r="D18" s="368"/>
      <c r="E18" s="251" t="str">
        <f t="shared" si="2"/>
        <v>是</v>
      </c>
    </row>
    <row r="19" ht="36" customHeight="1" spans="1:5">
      <c r="A19" s="366" t="s">
        <v>2378</v>
      </c>
      <c r="B19" s="176"/>
      <c r="C19" s="367"/>
      <c r="D19" s="368"/>
      <c r="E19" s="251"/>
    </row>
    <row r="20" ht="36" customHeight="1" spans="1:5">
      <c r="A20" s="363" t="s">
        <v>2386</v>
      </c>
      <c r="B20" s="176"/>
      <c r="C20" s="367">
        <v>4418</v>
      </c>
      <c r="D20" s="368"/>
      <c r="E20" s="251" t="str">
        <f t="shared" ref="E20:E24" si="3">IF(A20&lt;&gt;"",IF(SUM(B20:D20)&lt;&gt;0,"是","否"),"是")</f>
        <v>是</v>
      </c>
    </row>
    <row r="21" ht="36" customHeight="1" spans="1:5">
      <c r="A21" s="366" t="s">
        <v>2378</v>
      </c>
      <c r="B21" s="176"/>
      <c r="C21" s="364"/>
      <c r="D21" s="365"/>
      <c r="E21" s="251"/>
    </row>
    <row r="22" ht="36" customHeight="1" spans="1:5">
      <c r="A22" s="363" t="s">
        <v>2387</v>
      </c>
      <c r="B22" s="176"/>
      <c r="C22" s="367"/>
      <c r="D22" s="368"/>
      <c r="E22" s="251" t="str">
        <f t="shared" si="3"/>
        <v>否</v>
      </c>
    </row>
    <row r="23" ht="36" customHeight="1" spans="1:5">
      <c r="A23" s="366" t="s">
        <v>2378</v>
      </c>
      <c r="B23" s="176"/>
      <c r="C23" s="367"/>
      <c r="D23" s="368"/>
      <c r="E23" s="251"/>
    </row>
    <row r="24" ht="36" customHeight="1" spans="1:5">
      <c r="A24" s="363" t="s">
        <v>2388</v>
      </c>
      <c r="B24" s="176"/>
      <c r="C24" s="367"/>
      <c r="D24" s="368"/>
      <c r="E24" s="251" t="str">
        <f t="shared" si="3"/>
        <v>否</v>
      </c>
    </row>
    <row r="25" ht="36" customHeight="1" spans="1:5">
      <c r="A25" s="366" t="s">
        <v>2378</v>
      </c>
      <c r="B25" s="176"/>
      <c r="C25" s="367"/>
      <c r="D25" s="368"/>
      <c r="E25" s="251"/>
    </row>
    <row r="26" ht="36" customHeight="1" spans="1:5">
      <c r="A26" s="363" t="s">
        <v>2389</v>
      </c>
      <c r="B26" s="176"/>
      <c r="C26" s="367"/>
      <c r="D26" s="368">
        <v>5000</v>
      </c>
      <c r="E26" s="251" t="str">
        <f t="shared" ref="E26:E30" si="4">IF(A26&lt;&gt;"",IF(SUM(B26:D26)&lt;&gt;0,"是","否"),"是")</f>
        <v>是</v>
      </c>
    </row>
    <row r="27" ht="36" customHeight="1" spans="1:5">
      <c r="A27" s="366" t="s">
        <v>2378</v>
      </c>
      <c r="B27" s="176"/>
      <c r="C27" s="367"/>
      <c r="D27" s="368"/>
      <c r="E27" s="251"/>
    </row>
    <row r="28" ht="36" customHeight="1" spans="1:5">
      <c r="A28" s="363" t="s">
        <v>2390</v>
      </c>
      <c r="B28" s="176"/>
      <c r="C28" s="367">
        <v>3800</v>
      </c>
      <c r="D28" s="368"/>
      <c r="E28" s="251" t="str">
        <f t="shared" si="4"/>
        <v>是</v>
      </c>
    </row>
    <row r="29" ht="36" customHeight="1" spans="1:5">
      <c r="A29" s="366" t="s">
        <v>2378</v>
      </c>
      <c r="B29" s="176"/>
      <c r="C29" s="367"/>
      <c r="D29" s="368"/>
      <c r="E29" s="251"/>
    </row>
    <row r="30" ht="28" customHeight="1" spans="1:5">
      <c r="A30" s="363" t="s">
        <v>2391</v>
      </c>
      <c r="B30" s="176"/>
      <c r="C30" s="367">
        <v>1257</v>
      </c>
      <c r="D30" s="368"/>
      <c r="E30" s="251" t="str">
        <f t="shared" si="4"/>
        <v>是</v>
      </c>
    </row>
    <row r="31" ht="30" customHeight="1" spans="1:5">
      <c r="A31" s="366" t="s">
        <v>2378</v>
      </c>
      <c r="B31" s="176"/>
      <c r="C31" s="367"/>
      <c r="D31" s="368"/>
      <c r="E31" s="251"/>
    </row>
    <row r="32" ht="31" customHeight="1" spans="1:5">
      <c r="A32" s="363" t="s">
        <v>2392</v>
      </c>
      <c r="B32" s="176"/>
      <c r="C32" s="367">
        <v>2163</v>
      </c>
      <c r="D32" s="368"/>
      <c r="E32" s="251" t="str">
        <f t="shared" ref="E32:E36" si="5">IF(A32&lt;&gt;"",IF(SUM(B32:D32)&lt;&gt;0,"是","否"),"是")</f>
        <v>是</v>
      </c>
    </row>
    <row r="33" ht="34" customHeight="1" spans="1:5">
      <c r="A33" s="366" t="s">
        <v>2378</v>
      </c>
      <c r="B33" s="176"/>
      <c r="C33" s="367"/>
      <c r="D33" s="368"/>
      <c r="E33" s="251"/>
    </row>
    <row r="34" ht="32" customHeight="1" spans="1:5">
      <c r="A34" s="363" t="s">
        <v>2393</v>
      </c>
      <c r="B34" s="176"/>
      <c r="E34" s="251" t="str">
        <f t="shared" si="5"/>
        <v>否</v>
      </c>
    </row>
    <row r="35" ht="35" customHeight="1" spans="1:5">
      <c r="A35" s="366" t="s">
        <v>2378</v>
      </c>
      <c r="B35" s="176"/>
      <c r="E35" s="251"/>
    </row>
    <row r="36" ht="31" customHeight="1" spans="1:5">
      <c r="A36" s="363" t="s">
        <v>2394</v>
      </c>
      <c r="B36" s="176"/>
      <c r="E36" s="251" t="str">
        <f t="shared" si="5"/>
        <v>否</v>
      </c>
    </row>
    <row r="37" ht="25" customHeight="1" spans="1:5">
      <c r="A37" s="366" t="s">
        <v>2378</v>
      </c>
      <c r="B37" s="176"/>
      <c r="E37" s="251"/>
    </row>
    <row r="38" ht="34" customHeight="1" spans="1:5">
      <c r="A38" s="363" t="s">
        <v>2395</v>
      </c>
      <c r="B38" s="176"/>
      <c r="E38" s="251" t="str">
        <f t="shared" ref="E38:E42" si="6">IF(A38&lt;&gt;"",IF(SUM(B38:D38)&lt;&gt;0,"是","否"),"是")</f>
        <v>否</v>
      </c>
    </row>
    <row r="39" ht="27" customHeight="1" spans="1:5">
      <c r="A39" s="366" t="s">
        <v>2378</v>
      </c>
      <c r="B39" s="176"/>
      <c r="E39" s="251"/>
    </row>
    <row r="40" ht="39" customHeight="1" spans="1:5">
      <c r="A40" s="363" t="s">
        <v>2396</v>
      </c>
      <c r="B40" s="176"/>
      <c r="E40" s="251" t="str">
        <f t="shared" si="6"/>
        <v>否</v>
      </c>
    </row>
    <row r="41" ht="32" customHeight="1" spans="1:5">
      <c r="A41" s="366" t="s">
        <v>2378</v>
      </c>
      <c r="B41" s="176"/>
      <c r="E41" s="251"/>
    </row>
    <row r="42" ht="28" customHeight="1" spans="1:5">
      <c r="A42" s="369" t="s">
        <v>2397</v>
      </c>
      <c r="B42" s="176"/>
      <c r="E42" s="251" t="str">
        <f t="shared" si="6"/>
        <v>否</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view="pageBreakPreview" zoomScale="70" zoomScaleNormal="85" workbookViewId="0">
      <selection activeCell="B14" sqref="B14"/>
    </sheetView>
  </sheetViews>
  <sheetFormatPr defaultColWidth="9" defaultRowHeight="14.25" outlineLevelCol="5"/>
  <cols>
    <col min="1" max="1" width="43.6333333333333" style="117" customWidth="1"/>
    <col min="2" max="2" width="20.6333333333333" style="119" customWidth="1"/>
    <col min="3" max="3" width="20.6333333333333" style="117" customWidth="1"/>
    <col min="4" max="4" width="20" style="309" customWidth="1"/>
    <col min="5" max="5" width="12.6333333333333" style="117"/>
    <col min="6" max="16377" width="9" style="117"/>
    <col min="16378" max="16379" width="35.6333333333333" style="117"/>
    <col min="16380" max="16384" width="9" style="117"/>
  </cols>
  <sheetData>
    <row r="1" ht="45" customHeight="1" spans="1:4">
      <c r="A1" s="122" t="s">
        <v>2398</v>
      </c>
      <c r="B1" s="122"/>
      <c r="C1" s="122"/>
      <c r="D1" s="122"/>
    </row>
    <row r="2" ht="20.1" customHeight="1" spans="1:4">
      <c r="A2" s="123"/>
      <c r="B2" s="123"/>
      <c r="C2" s="352"/>
      <c r="D2" s="353" t="s">
        <v>2</v>
      </c>
    </row>
    <row r="3" s="118" customFormat="1" ht="45" customHeight="1" spans="1:4">
      <c r="A3" s="125" t="s">
        <v>2399</v>
      </c>
      <c r="B3" s="125" t="s">
        <v>2397</v>
      </c>
      <c r="C3" s="354" t="s">
        <v>2400</v>
      </c>
      <c r="D3" s="354" t="s">
        <v>2401</v>
      </c>
    </row>
    <row r="4" ht="36" customHeight="1" spans="1:4">
      <c r="A4" s="355" t="s">
        <v>2402</v>
      </c>
      <c r="B4" s="356"/>
      <c r="C4" s="356"/>
      <c r="D4" s="356"/>
    </row>
    <row r="5" ht="36" customHeight="1" spans="1:6">
      <c r="A5" s="357" t="s">
        <v>2403</v>
      </c>
      <c r="B5" s="127"/>
      <c r="C5" s="127"/>
      <c r="D5" s="358"/>
      <c r="F5" s="117" t="s">
        <v>2404</v>
      </c>
    </row>
    <row r="6" ht="36" customHeight="1" spans="1:4">
      <c r="A6" s="357" t="s">
        <v>2405</v>
      </c>
      <c r="B6" s="127"/>
      <c r="C6" s="127"/>
      <c r="D6" s="358"/>
    </row>
    <row r="7" ht="36" customHeight="1" spans="1:4">
      <c r="A7" s="357" t="s">
        <v>2406</v>
      </c>
      <c r="B7" s="127"/>
      <c r="C7" s="127"/>
      <c r="D7" s="358"/>
    </row>
    <row r="8" ht="36" customHeight="1" spans="1:4">
      <c r="A8" s="357" t="s">
        <v>2407</v>
      </c>
      <c r="B8" s="127"/>
      <c r="C8" s="127"/>
      <c r="D8" s="358"/>
    </row>
    <row r="9" ht="36" customHeight="1" spans="1:4">
      <c r="A9" s="357" t="s">
        <v>2408</v>
      </c>
      <c r="B9" s="127"/>
      <c r="C9" s="127"/>
      <c r="D9" s="358"/>
    </row>
    <row r="10" ht="36" customHeight="1" spans="1:4">
      <c r="A10" s="357" t="s">
        <v>2409</v>
      </c>
      <c r="B10" s="127"/>
      <c r="C10" s="127"/>
      <c r="D10" s="358"/>
    </row>
    <row r="11" ht="36" customHeight="1" spans="1:4">
      <c r="A11" s="357" t="s">
        <v>2410</v>
      </c>
      <c r="B11" s="127"/>
      <c r="C11" s="127"/>
      <c r="D11" s="358"/>
    </row>
    <row r="12" ht="36" customHeight="1" spans="1:4">
      <c r="A12" s="357" t="s">
        <v>2411</v>
      </c>
      <c r="B12" s="127"/>
      <c r="C12" s="127"/>
      <c r="D12" s="358"/>
    </row>
    <row r="13" ht="36" customHeight="1" spans="1:4">
      <c r="A13" s="357" t="s">
        <v>2412</v>
      </c>
      <c r="B13" s="127"/>
      <c r="C13" s="127"/>
      <c r="D13" s="358"/>
    </row>
    <row r="14" ht="36" customHeight="1" spans="1:4">
      <c r="A14" s="357" t="s">
        <v>2413</v>
      </c>
      <c r="B14" s="127"/>
      <c r="C14" s="127"/>
      <c r="D14" s="358"/>
    </row>
    <row r="15" ht="36" customHeight="1" spans="1:4">
      <c r="A15" s="355" t="s">
        <v>2414</v>
      </c>
      <c r="B15" s="356"/>
      <c r="C15" s="356"/>
      <c r="D15" s="356"/>
    </row>
    <row r="16" ht="36" customHeight="1" spans="1:4">
      <c r="A16" s="357" t="s">
        <v>2403</v>
      </c>
      <c r="B16" s="127"/>
      <c r="C16" s="127"/>
      <c r="D16" s="358"/>
    </row>
    <row r="17" ht="35" customHeight="1" spans="1:4">
      <c r="A17" s="357" t="s">
        <v>2405</v>
      </c>
      <c r="B17" s="127"/>
      <c r="C17" s="127"/>
      <c r="D17" s="358"/>
    </row>
    <row r="18" ht="37" customHeight="1" spans="1:4">
      <c r="A18" s="357" t="s">
        <v>2406</v>
      </c>
      <c r="B18" s="127"/>
      <c r="C18" s="127"/>
      <c r="D18" s="358"/>
    </row>
    <row r="19" ht="34" customHeight="1" spans="1:4">
      <c r="A19" s="357" t="s">
        <v>2407</v>
      </c>
      <c r="B19" s="127"/>
      <c r="C19" s="127"/>
      <c r="D19" s="358"/>
    </row>
    <row r="20" ht="41" customHeight="1" spans="1:4">
      <c r="A20" s="357" t="s">
        <v>2408</v>
      </c>
      <c r="B20" s="127"/>
      <c r="C20" s="127"/>
      <c r="D20" s="358"/>
    </row>
    <row r="21" ht="39" customHeight="1" spans="1:4">
      <c r="A21" s="357" t="s">
        <v>2409</v>
      </c>
      <c r="B21" s="127"/>
      <c r="C21" s="127"/>
      <c r="D21" s="358"/>
    </row>
    <row r="22" ht="35" customHeight="1" spans="1:4">
      <c r="A22" s="357" t="s">
        <v>2410</v>
      </c>
      <c r="B22" s="127"/>
      <c r="C22" s="127"/>
      <c r="D22" s="358"/>
    </row>
    <row r="23" ht="38" customHeight="1" spans="1:4">
      <c r="A23" s="357" t="s">
        <v>2411</v>
      </c>
      <c r="B23" s="127"/>
      <c r="C23" s="127"/>
      <c r="D23" s="358"/>
    </row>
    <row r="24" ht="42" customHeight="1" spans="1:4">
      <c r="A24" s="357" t="s">
        <v>2412</v>
      </c>
      <c r="B24" s="127"/>
      <c r="C24" s="127"/>
      <c r="D24" s="358"/>
    </row>
    <row r="25" ht="35" customHeight="1" spans="1:4">
      <c r="A25" s="357" t="s">
        <v>2413</v>
      </c>
      <c r="B25" s="127"/>
      <c r="C25" s="127"/>
      <c r="D25" s="358"/>
    </row>
  </sheetData>
  <mergeCells count="1">
    <mergeCell ref="A1:D1"/>
  </mergeCells>
  <conditionalFormatting sqref="D1">
    <cfRule type="cellIs" dxfId="0" priority="4" stopIfTrue="1" operator="greaterThanOrEqual">
      <formula>10</formula>
    </cfRule>
    <cfRule type="cellIs" dxfId="0" priority="5" stopIfTrue="1" operator="lessThanOrEqual">
      <formula>-1</formula>
    </cfRule>
  </conditionalFormatting>
  <conditionalFormatting sqref="B3:C3">
    <cfRule type="cellIs" dxfId="0" priority="3" stopIfTrue="1" operator="lessThanOrEqual">
      <formula>-1</formula>
    </cfRule>
  </conditionalFormatting>
  <conditionalFormatting sqref="B4:C5 C9:C14 C6:C7 B6">
    <cfRule type="cellIs" dxfId="0" priority="2" stopIfTrue="1" operator="lessThanOrEqual">
      <formula>-1</formula>
    </cfRule>
  </conditionalFormatting>
  <conditionalFormatting sqref="B16:C16 C20:C25 C17:C18 B1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zoomScale="85" zoomScaleNormal="85" workbookViewId="0">
      <selection activeCell="E5" sqref="E5"/>
    </sheetView>
  </sheetViews>
  <sheetFormatPr defaultColWidth="9" defaultRowHeight="13.5" outlineLevelCol="4"/>
  <cols>
    <col min="1" max="1" width="37.75" style="336" customWidth="1"/>
    <col min="2" max="2" width="22" style="336" customWidth="1"/>
    <col min="3" max="4" width="23.8833333333333" style="336" customWidth="1"/>
    <col min="5" max="5" width="24.5" style="336" customWidth="1"/>
    <col min="6" max="248" width="9" style="336"/>
    <col min="249" max="16384" width="9" style="2"/>
  </cols>
  <sheetData>
    <row r="1" s="336" customFormat="1" ht="40.5" customHeight="1" spans="1:5">
      <c r="A1" s="337" t="s">
        <v>2415</v>
      </c>
      <c r="B1" s="337"/>
      <c r="C1" s="337"/>
      <c r="D1" s="337"/>
      <c r="E1" s="337"/>
    </row>
    <row r="2" s="336" customFormat="1" ht="17" customHeight="1" spans="1:5">
      <c r="A2" s="338"/>
      <c r="B2" s="338"/>
      <c r="C2" s="338"/>
      <c r="D2" s="339"/>
      <c r="E2" s="340" t="s">
        <v>2</v>
      </c>
    </row>
    <row r="3" s="2" customFormat="1" ht="24.95" customHeight="1" spans="1:5">
      <c r="A3" s="341" t="s">
        <v>4</v>
      </c>
      <c r="B3" s="341" t="s">
        <v>133</v>
      </c>
      <c r="C3" s="341" t="s">
        <v>6</v>
      </c>
      <c r="D3" s="342" t="s">
        <v>2416</v>
      </c>
      <c r="E3" s="343"/>
    </row>
    <row r="4" s="2" customFormat="1" ht="24.95" customHeight="1" spans="1:5">
      <c r="A4" s="344"/>
      <c r="B4" s="344"/>
      <c r="C4" s="344"/>
      <c r="D4" s="125" t="s">
        <v>2417</v>
      </c>
      <c r="E4" s="125" t="s">
        <v>2418</v>
      </c>
    </row>
    <row r="5" s="336" customFormat="1" ht="35" customHeight="1" spans="1:5">
      <c r="A5" s="345" t="s">
        <v>2397</v>
      </c>
      <c r="B5" s="346">
        <f>B6+B7+B8</f>
        <v>1195</v>
      </c>
      <c r="C5" s="346">
        <f>C6+C7+C8</f>
        <v>1155</v>
      </c>
      <c r="D5" s="346">
        <f>D6+D7+D8</f>
        <v>-40</v>
      </c>
      <c r="E5" s="347">
        <f>D5/B5</f>
        <v>-0.0335</v>
      </c>
    </row>
    <row r="6" s="336" customFormat="1" ht="35" customHeight="1" spans="1:5">
      <c r="A6" s="106" t="s">
        <v>2419</v>
      </c>
      <c r="B6" s="348"/>
      <c r="C6" s="348"/>
      <c r="D6" s="348"/>
      <c r="E6" s="349"/>
    </row>
    <row r="7" s="336" customFormat="1" ht="35" customHeight="1" spans="1:5">
      <c r="A7" s="106" t="s">
        <v>2420</v>
      </c>
      <c r="B7" s="346">
        <v>570</v>
      </c>
      <c r="C7" s="346">
        <v>550</v>
      </c>
      <c r="D7" s="346">
        <f>C7-B7</f>
        <v>-20</v>
      </c>
      <c r="E7" s="347">
        <f>D7/B7</f>
        <v>-0.0351</v>
      </c>
    </row>
    <row r="8" s="336" customFormat="1" ht="35" customHeight="1" spans="1:5">
      <c r="A8" s="106" t="s">
        <v>2421</v>
      </c>
      <c r="B8" s="346">
        <v>625</v>
      </c>
      <c r="C8" s="346">
        <v>605</v>
      </c>
      <c r="D8" s="346">
        <f>C8-B8</f>
        <v>-20</v>
      </c>
      <c r="E8" s="347">
        <f>D8/B8</f>
        <v>-0.032</v>
      </c>
    </row>
    <row r="9" s="336" customFormat="1" ht="35" customHeight="1" spans="1:5">
      <c r="A9" s="110" t="s">
        <v>2422</v>
      </c>
      <c r="B9" s="350"/>
      <c r="C9" s="350"/>
      <c r="D9" s="350"/>
      <c r="E9" s="349"/>
    </row>
    <row r="10" s="336" customFormat="1" ht="35" customHeight="1" spans="1:5">
      <c r="A10" s="110" t="s">
        <v>2423</v>
      </c>
      <c r="B10" s="350">
        <v>625</v>
      </c>
      <c r="C10" s="350">
        <v>605</v>
      </c>
      <c r="D10" s="350">
        <f>C10-B10</f>
        <v>-20</v>
      </c>
      <c r="E10" s="349">
        <f>D10/B10</f>
        <v>-0.032</v>
      </c>
    </row>
    <row r="11" s="336" customFormat="1" ht="130" customHeight="1" spans="1:5">
      <c r="A11" s="351" t="s">
        <v>2424</v>
      </c>
      <c r="B11" s="351"/>
      <c r="C11" s="351"/>
      <c r="D11" s="351"/>
      <c r="E11" s="351"/>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7"/>
  <sheetViews>
    <sheetView showGridLines="0" showZeros="0" view="pageBreakPreview" zoomScale="70" zoomScaleNormal="115" workbookViewId="0">
      <selection activeCell="A3" sqref="$A3:$XFD3"/>
    </sheetView>
  </sheetViews>
  <sheetFormatPr defaultColWidth="9" defaultRowHeight="14.25" outlineLevelCol="5"/>
  <cols>
    <col min="1" max="1" width="20.6333333333333" style="117" customWidth="1"/>
    <col min="2" max="2" width="50.75" style="117" customWidth="1"/>
    <col min="3" max="4" width="20.6333333333333" style="117" customWidth="1"/>
    <col min="5" max="5" width="20.6333333333333" style="309" customWidth="1"/>
    <col min="6" max="6" width="3.75" style="117" customWidth="1"/>
    <col min="7" max="16357" width="9" style="117"/>
    <col min="16358" max="16358" width="45.6333333333333" style="117"/>
    <col min="16359" max="16384" width="9" style="117"/>
  </cols>
  <sheetData>
    <row r="1" ht="45" customHeight="1" spans="1:6">
      <c r="A1" s="119"/>
      <c r="B1" s="310" t="s">
        <v>2425</v>
      </c>
      <c r="C1" s="310"/>
      <c r="D1" s="310"/>
      <c r="E1" s="310"/>
      <c r="F1" s="119"/>
    </row>
    <row r="2" s="307" customFormat="1" ht="20.1" customHeight="1" spans="1:6">
      <c r="A2" s="311"/>
      <c r="B2" s="312"/>
      <c r="C2" s="313"/>
      <c r="D2" s="312"/>
      <c r="E2" s="314" t="s">
        <v>2</v>
      </c>
      <c r="F2" s="311"/>
    </row>
    <row r="3" s="308" customFormat="1" ht="45" customHeight="1" spans="1:6">
      <c r="A3" s="315" t="s">
        <v>3</v>
      </c>
      <c r="B3" s="316" t="s">
        <v>4</v>
      </c>
      <c r="C3" s="244" t="s">
        <v>5</v>
      </c>
      <c r="D3" s="244" t="s">
        <v>6</v>
      </c>
      <c r="E3" s="244" t="s">
        <v>7</v>
      </c>
      <c r="F3" s="317" t="s">
        <v>8</v>
      </c>
    </row>
    <row r="4" s="308" customFormat="1" ht="36" customHeight="1" spans="1:6">
      <c r="A4" s="275" t="s">
        <v>2426</v>
      </c>
      <c r="B4" s="271" t="s">
        <v>2427</v>
      </c>
      <c r="C4" s="272"/>
      <c r="D4" s="272"/>
      <c r="E4" s="273"/>
      <c r="F4" s="318" t="str">
        <f t="shared" ref="F4:F37" si="0">IF(LEN(A4)=7,"是",IF(B4&lt;&gt;"",IF(SUM(C4:D4)&lt;&gt;0,"是","否"),"是"))</f>
        <v>是</v>
      </c>
    </row>
    <row r="5" ht="36" customHeight="1" spans="1:6">
      <c r="A5" s="275" t="s">
        <v>2428</v>
      </c>
      <c r="B5" s="271" t="s">
        <v>2429</v>
      </c>
      <c r="C5" s="272"/>
      <c r="D5" s="272"/>
      <c r="E5" s="273"/>
      <c r="F5" s="318" t="str">
        <f t="shared" si="0"/>
        <v>是</v>
      </c>
    </row>
    <row r="6" ht="36" customHeight="1" spans="1:6">
      <c r="A6" s="275" t="s">
        <v>2430</v>
      </c>
      <c r="B6" s="271" t="s">
        <v>2431</v>
      </c>
      <c r="C6" s="272"/>
      <c r="D6" s="272"/>
      <c r="E6" s="273"/>
      <c r="F6" s="318" t="str">
        <f t="shared" si="0"/>
        <v>是</v>
      </c>
    </row>
    <row r="7" ht="36" customHeight="1" spans="1:6">
      <c r="A7" s="275" t="s">
        <v>2432</v>
      </c>
      <c r="B7" s="271" t="s">
        <v>2433</v>
      </c>
      <c r="C7" s="272"/>
      <c r="D7" s="272"/>
      <c r="E7" s="273"/>
      <c r="F7" s="318" t="str">
        <f t="shared" si="0"/>
        <v>是</v>
      </c>
    </row>
    <row r="8" ht="36" customHeight="1" spans="1:6">
      <c r="A8" s="275" t="s">
        <v>2434</v>
      </c>
      <c r="B8" s="271" t="s">
        <v>2435</v>
      </c>
      <c r="C8" s="272"/>
      <c r="D8" s="272"/>
      <c r="E8" s="273"/>
      <c r="F8" s="318" t="str">
        <f t="shared" si="0"/>
        <v>是</v>
      </c>
    </row>
    <row r="9" ht="36" customHeight="1" spans="1:6">
      <c r="A9" s="275" t="s">
        <v>2436</v>
      </c>
      <c r="B9" s="271" t="s">
        <v>2437</v>
      </c>
      <c r="C9" s="272"/>
      <c r="D9" s="272"/>
      <c r="E9" s="273"/>
      <c r="F9" s="318" t="str">
        <f t="shared" si="0"/>
        <v>是</v>
      </c>
    </row>
    <row r="10" ht="36" customHeight="1" spans="1:6">
      <c r="A10" s="275" t="s">
        <v>2438</v>
      </c>
      <c r="B10" s="271" t="s">
        <v>2439</v>
      </c>
      <c r="C10" s="272">
        <v>7999</v>
      </c>
      <c r="D10" s="272">
        <v>5600</v>
      </c>
      <c r="E10" s="273">
        <f t="shared" ref="E5:E39" si="1">(D10-C10)/C10</f>
        <v>-0.3</v>
      </c>
      <c r="F10" s="318" t="str">
        <f t="shared" si="0"/>
        <v>是</v>
      </c>
    </row>
    <row r="11" ht="36" customHeight="1" spans="1:6">
      <c r="A11" s="275" t="s">
        <v>2440</v>
      </c>
      <c r="B11" s="276" t="s">
        <v>2441</v>
      </c>
      <c r="C11" s="280">
        <v>7914</v>
      </c>
      <c r="D11" s="280">
        <v>5600</v>
      </c>
      <c r="E11" s="281">
        <f t="shared" si="1"/>
        <v>-0.292</v>
      </c>
      <c r="F11" s="318" t="str">
        <f t="shared" si="0"/>
        <v>是</v>
      </c>
    </row>
    <row r="12" ht="36" customHeight="1" spans="1:6">
      <c r="A12" s="275" t="s">
        <v>2442</v>
      </c>
      <c r="B12" s="276" t="s">
        <v>2443</v>
      </c>
      <c r="C12" s="280">
        <v>85</v>
      </c>
      <c r="D12" s="280"/>
      <c r="E12" s="281">
        <f t="shared" si="1"/>
        <v>-1</v>
      </c>
      <c r="F12" s="318" t="str">
        <f t="shared" si="0"/>
        <v>是</v>
      </c>
    </row>
    <row r="13" ht="36" customHeight="1" spans="1:6">
      <c r="A13" s="275" t="s">
        <v>2444</v>
      </c>
      <c r="B13" s="276" t="s">
        <v>2445</v>
      </c>
      <c r="C13" s="277"/>
      <c r="D13" s="277"/>
      <c r="E13" s="278" t="e">
        <f t="shared" si="1"/>
        <v>#DIV/0!</v>
      </c>
      <c r="F13" s="318" t="str">
        <f t="shared" si="0"/>
        <v>否</v>
      </c>
    </row>
    <row r="14" ht="36" customHeight="1" spans="1:6">
      <c r="A14" s="275" t="s">
        <v>2446</v>
      </c>
      <c r="B14" s="276" t="s">
        <v>2447</v>
      </c>
      <c r="C14" s="277"/>
      <c r="D14" s="277"/>
      <c r="E14" s="278" t="e">
        <f t="shared" si="1"/>
        <v>#DIV/0!</v>
      </c>
      <c r="F14" s="318" t="str">
        <f t="shared" si="0"/>
        <v>否</v>
      </c>
    </row>
    <row r="15" ht="36" customHeight="1" spans="1:6">
      <c r="A15" s="275" t="s">
        <v>2448</v>
      </c>
      <c r="B15" s="276" t="s">
        <v>2449</v>
      </c>
      <c r="C15" s="277"/>
      <c r="D15" s="277"/>
      <c r="E15" s="278" t="e">
        <f t="shared" si="1"/>
        <v>#DIV/0!</v>
      </c>
      <c r="F15" s="318" t="str">
        <f t="shared" si="0"/>
        <v>否</v>
      </c>
    </row>
    <row r="16" ht="36" customHeight="1" spans="1:6">
      <c r="A16" s="319" t="s">
        <v>2450</v>
      </c>
      <c r="B16" s="320" t="s">
        <v>2451</v>
      </c>
      <c r="C16" s="272"/>
      <c r="D16" s="272"/>
      <c r="E16" s="273"/>
      <c r="F16" s="318" t="str">
        <f t="shared" si="0"/>
        <v>是</v>
      </c>
    </row>
    <row r="17" ht="36" customHeight="1" spans="1:6">
      <c r="A17" s="319" t="s">
        <v>2452</v>
      </c>
      <c r="B17" s="320" t="s">
        <v>2453</v>
      </c>
      <c r="C17" s="272"/>
      <c r="D17" s="272"/>
      <c r="E17" s="273"/>
      <c r="F17" s="318" t="str">
        <f t="shared" si="0"/>
        <v>是</v>
      </c>
    </row>
    <row r="18" ht="36" customHeight="1" spans="1:6">
      <c r="A18" s="319" t="s">
        <v>2454</v>
      </c>
      <c r="B18" s="161" t="s">
        <v>2455</v>
      </c>
      <c r="C18" s="277"/>
      <c r="D18" s="277"/>
      <c r="E18" s="278" t="e">
        <f t="shared" si="1"/>
        <v>#DIV/0!</v>
      </c>
      <c r="F18" s="318" t="str">
        <f t="shared" si="0"/>
        <v>否</v>
      </c>
    </row>
    <row r="19" ht="36" customHeight="1" spans="1:6">
      <c r="A19" s="319" t="s">
        <v>2456</v>
      </c>
      <c r="B19" s="161" t="s">
        <v>2457</v>
      </c>
      <c r="C19" s="277"/>
      <c r="D19" s="277"/>
      <c r="E19" s="278" t="e">
        <f t="shared" si="1"/>
        <v>#DIV/0!</v>
      </c>
      <c r="F19" s="318" t="str">
        <f t="shared" si="0"/>
        <v>否</v>
      </c>
    </row>
    <row r="20" ht="36" customHeight="1" spans="1:6">
      <c r="A20" s="319" t="s">
        <v>2458</v>
      </c>
      <c r="B20" s="320" t="s">
        <v>2459</v>
      </c>
      <c r="C20" s="272">
        <v>351</v>
      </c>
      <c r="D20" s="272">
        <v>390</v>
      </c>
      <c r="E20" s="273">
        <f t="shared" si="1"/>
        <v>0.111</v>
      </c>
      <c r="F20" s="318" t="str">
        <f t="shared" si="0"/>
        <v>是</v>
      </c>
    </row>
    <row r="21" ht="36" customHeight="1" spans="1:6">
      <c r="A21" s="319" t="s">
        <v>2460</v>
      </c>
      <c r="B21" s="320" t="s">
        <v>2461</v>
      </c>
      <c r="C21" s="272"/>
      <c r="D21" s="272"/>
      <c r="E21" s="273"/>
      <c r="F21" s="318" t="str">
        <f t="shared" si="0"/>
        <v>是</v>
      </c>
    </row>
    <row r="22" ht="36" customHeight="1" spans="1:6">
      <c r="A22" s="319" t="s">
        <v>2462</v>
      </c>
      <c r="B22" s="320" t="s">
        <v>2463</v>
      </c>
      <c r="C22" s="272"/>
      <c r="D22" s="272"/>
      <c r="E22" s="273"/>
      <c r="F22" s="318" t="str">
        <f t="shared" si="0"/>
        <v>是</v>
      </c>
    </row>
    <row r="23" ht="36" customHeight="1" spans="1:6">
      <c r="A23" s="275" t="s">
        <v>2464</v>
      </c>
      <c r="B23" s="271" t="s">
        <v>2465</v>
      </c>
      <c r="C23" s="272"/>
      <c r="D23" s="272"/>
      <c r="E23" s="273"/>
      <c r="F23" s="318" t="str">
        <f t="shared" si="0"/>
        <v>是</v>
      </c>
    </row>
    <row r="24" ht="36" customHeight="1" spans="1:6">
      <c r="A24" s="275" t="s">
        <v>2466</v>
      </c>
      <c r="B24" s="271" t="s">
        <v>2467</v>
      </c>
      <c r="C24" s="272"/>
      <c r="D24" s="272"/>
      <c r="E24" s="273"/>
      <c r="F24" s="318" t="str">
        <f t="shared" si="0"/>
        <v>是</v>
      </c>
    </row>
    <row r="25" ht="36" customHeight="1" spans="1:6">
      <c r="A25" s="275" t="s">
        <v>2468</v>
      </c>
      <c r="B25" s="271" t="s">
        <v>2469</v>
      </c>
      <c r="C25" s="272"/>
      <c r="D25" s="272"/>
      <c r="E25" s="273"/>
      <c r="F25" s="318" t="str">
        <f t="shared" si="0"/>
        <v>是</v>
      </c>
    </row>
    <row r="26" ht="36" customHeight="1" spans="1:6">
      <c r="A26" s="275" t="s">
        <v>2470</v>
      </c>
      <c r="B26" s="271" t="s">
        <v>2471</v>
      </c>
      <c r="C26" s="272"/>
      <c r="D26" s="272"/>
      <c r="E26" s="273"/>
      <c r="F26" s="318" t="str">
        <f t="shared" si="0"/>
        <v>是</v>
      </c>
    </row>
    <row r="27" ht="36" customHeight="1" spans="1:6">
      <c r="A27" s="275" t="s">
        <v>2472</v>
      </c>
      <c r="B27" s="271" t="s">
        <v>2473</v>
      </c>
      <c r="C27" s="272">
        <v>593</v>
      </c>
      <c r="D27" s="272">
        <v>924</v>
      </c>
      <c r="E27" s="273">
        <f t="shared" si="1"/>
        <v>0.558</v>
      </c>
      <c r="F27" s="318" t="str">
        <f t="shared" si="0"/>
        <v>是</v>
      </c>
    </row>
    <row r="28" ht="36" customHeight="1" spans="1:6">
      <c r="A28" s="275"/>
      <c r="B28" s="276"/>
      <c r="C28" s="280"/>
      <c r="D28" s="280"/>
      <c r="E28" s="273"/>
      <c r="F28" s="318" t="str">
        <f t="shared" si="0"/>
        <v>是</v>
      </c>
    </row>
    <row r="29" ht="36" customHeight="1" spans="1:6">
      <c r="A29" s="285"/>
      <c r="B29" s="286" t="s">
        <v>2474</v>
      </c>
      <c r="C29" s="272">
        <v>8943</v>
      </c>
      <c r="D29" s="272">
        <v>6914</v>
      </c>
      <c r="E29" s="273">
        <f t="shared" si="1"/>
        <v>-0.227</v>
      </c>
      <c r="F29" s="318" t="str">
        <f t="shared" si="0"/>
        <v>是</v>
      </c>
    </row>
    <row r="30" ht="36" customHeight="1" spans="1:6">
      <c r="A30" s="321">
        <v>105</v>
      </c>
      <c r="B30" s="322" t="s">
        <v>2475</v>
      </c>
      <c r="C30" s="291"/>
      <c r="D30" s="323"/>
      <c r="E30" s="278" t="e">
        <f t="shared" si="1"/>
        <v>#DIV/0!</v>
      </c>
      <c r="F30" s="318" t="str">
        <f t="shared" si="0"/>
        <v>否</v>
      </c>
    </row>
    <row r="31" ht="36" customHeight="1" spans="1:6">
      <c r="A31" s="324">
        <v>110</v>
      </c>
      <c r="B31" s="325" t="s">
        <v>61</v>
      </c>
      <c r="C31" s="289">
        <v>30132</v>
      </c>
      <c r="D31" s="289">
        <v>2150</v>
      </c>
      <c r="E31" s="273">
        <f t="shared" si="1"/>
        <v>-0.929</v>
      </c>
      <c r="F31" s="318" t="str">
        <f t="shared" si="0"/>
        <v>是</v>
      </c>
    </row>
    <row r="32" ht="36" customHeight="1" spans="1:6">
      <c r="A32" s="324">
        <v>11004</v>
      </c>
      <c r="B32" s="326" t="s">
        <v>2476</v>
      </c>
      <c r="C32" s="291"/>
      <c r="D32" s="291"/>
      <c r="E32" s="278" t="e">
        <f t="shared" si="1"/>
        <v>#DIV/0!</v>
      </c>
      <c r="F32" s="318" t="str">
        <f t="shared" si="0"/>
        <v>否</v>
      </c>
    </row>
    <row r="33" ht="36" customHeight="1" spans="1:6">
      <c r="A33" s="327">
        <v>1100402</v>
      </c>
      <c r="B33" s="328" t="s">
        <v>2477</v>
      </c>
      <c r="C33" s="300">
        <v>2132</v>
      </c>
      <c r="D33" s="301">
        <v>2150</v>
      </c>
      <c r="E33" s="281">
        <f t="shared" si="1"/>
        <v>0.008</v>
      </c>
      <c r="F33" s="318" t="str">
        <f t="shared" si="0"/>
        <v>是</v>
      </c>
    </row>
    <row r="34" ht="36" customHeight="1" spans="1:6">
      <c r="A34" s="327">
        <v>1100403</v>
      </c>
      <c r="B34" s="329" t="s">
        <v>2478</v>
      </c>
      <c r="C34" s="300"/>
      <c r="D34" s="301"/>
      <c r="E34" s="273"/>
      <c r="F34" s="318" t="str">
        <f t="shared" si="0"/>
        <v>是</v>
      </c>
    </row>
    <row r="35" ht="36" customHeight="1" spans="1:6">
      <c r="A35" s="324">
        <v>11006</v>
      </c>
      <c r="B35" s="326" t="s">
        <v>2476</v>
      </c>
      <c r="C35" s="330"/>
      <c r="D35" s="331"/>
      <c r="E35" s="278" t="e">
        <f t="shared" si="1"/>
        <v>#DIV/0!</v>
      </c>
      <c r="F35" s="318"/>
    </row>
    <row r="36" ht="36" customHeight="1" spans="1:6">
      <c r="A36" s="324">
        <v>11008</v>
      </c>
      <c r="B36" s="326" t="s">
        <v>2479</v>
      </c>
      <c r="C36" s="330"/>
      <c r="D36" s="331"/>
      <c r="E36" s="278" t="e">
        <f t="shared" si="1"/>
        <v>#DIV/0!</v>
      </c>
      <c r="F36" s="318"/>
    </row>
    <row r="37" ht="36" customHeight="1" spans="1:6">
      <c r="A37" s="324">
        <v>11009</v>
      </c>
      <c r="B37" s="326" t="s">
        <v>2480</v>
      </c>
      <c r="C37" s="330"/>
      <c r="D37" s="331"/>
      <c r="E37" s="278" t="e">
        <f t="shared" si="1"/>
        <v>#DIV/0!</v>
      </c>
      <c r="F37" s="318"/>
    </row>
    <row r="38" ht="36" customHeight="1" spans="1:6">
      <c r="A38" s="324">
        <v>11011</v>
      </c>
      <c r="B38" s="326" t="s">
        <v>2481</v>
      </c>
      <c r="C38" s="330"/>
      <c r="D38" s="331"/>
      <c r="E38" s="278" t="e">
        <f t="shared" si="1"/>
        <v>#DIV/0!</v>
      </c>
      <c r="F38" s="318"/>
    </row>
    <row r="39" ht="36" customHeight="1" spans="1:6">
      <c r="A39" s="327">
        <v>1101102</v>
      </c>
      <c r="B39" s="332" t="s">
        <v>2482</v>
      </c>
      <c r="C39" s="300">
        <v>28000</v>
      </c>
      <c r="D39" s="301"/>
      <c r="E39" s="281">
        <f t="shared" si="1"/>
        <v>-1</v>
      </c>
      <c r="F39" s="318" t="str">
        <f>IF(LEN(A39)=7,"是",IF(B39&lt;&gt;"",IF(SUM(C39:D39)&lt;&gt;0,"是","否"),"是"))</f>
        <v>是</v>
      </c>
    </row>
    <row r="40" ht="36" customHeight="1" spans="1:6">
      <c r="A40" s="327">
        <v>11009</v>
      </c>
      <c r="B40" s="328" t="s">
        <v>65</v>
      </c>
      <c r="C40" s="330">
        <v>0</v>
      </c>
      <c r="D40" s="331"/>
      <c r="E40" s="292"/>
      <c r="F40" s="318" t="str">
        <f>IF(LEN(A40)=7,"是",IF(B40&lt;&gt;"",IF(SUM(C40:D40)&lt;&gt;0,"是","否"),"是"))</f>
        <v>否</v>
      </c>
    </row>
    <row r="41" ht="36" customHeight="1" spans="1:6">
      <c r="A41" s="324">
        <v>11006</v>
      </c>
      <c r="B41" s="326" t="s">
        <v>2479</v>
      </c>
      <c r="C41" s="289"/>
      <c r="D41" s="301"/>
      <c r="E41" s="273"/>
      <c r="F41" s="318"/>
    </row>
    <row r="42" ht="36" customHeight="1" spans="1:6">
      <c r="A42" s="324">
        <v>11008</v>
      </c>
      <c r="B42" s="326" t="s">
        <v>2480</v>
      </c>
      <c r="C42" s="289">
        <v>597</v>
      </c>
      <c r="D42" s="303">
        <v>9502</v>
      </c>
      <c r="E42" s="273">
        <f>(D42-C42)/C42</f>
        <v>14.916</v>
      </c>
      <c r="F42" s="318"/>
    </row>
    <row r="43" ht="36" customHeight="1" spans="1:6">
      <c r="A43" s="324">
        <v>11009</v>
      </c>
      <c r="B43" s="326" t="s">
        <v>2481</v>
      </c>
      <c r="C43" s="289">
        <v>2443</v>
      </c>
      <c r="D43" s="301"/>
      <c r="E43" s="273">
        <f>(D43-C43)/C43</f>
        <v>-1</v>
      </c>
      <c r="F43" s="318"/>
    </row>
    <row r="44" ht="36" customHeight="1" spans="1:6">
      <c r="A44" s="333"/>
      <c r="B44" s="334" t="s">
        <v>68</v>
      </c>
      <c r="C44" s="289">
        <v>42115</v>
      </c>
      <c r="D44" s="303">
        <v>18566</v>
      </c>
      <c r="E44" s="273">
        <f>(D44-C44)/C44</f>
        <v>-0.559</v>
      </c>
      <c r="F44" s="318" t="str">
        <f>IF(LEN(A44)=7,"是",IF(B44&lt;&gt;"",IF(SUM(C44:D44)&lt;&gt;0,"是","否"),"是"))</f>
        <v>是</v>
      </c>
    </row>
    <row r="45" spans="3:4">
      <c r="C45" s="335"/>
      <c r="D45" s="335"/>
    </row>
    <row r="47" spans="3:4">
      <c r="C47" s="335"/>
      <c r="D47" s="335"/>
    </row>
    <row r="49" spans="3:4">
      <c r="C49" s="335"/>
      <c r="D49" s="335"/>
    </row>
    <row r="50" spans="3:4">
      <c r="C50" s="335"/>
      <c r="D50" s="335"/>
    </row>
    <row r="52" spans="3:4">
      <c r="C52" s="335"/>
      <c r="D52" s="335"/>
    </row>
    <row r="53" spans="3:4">
      <c r="C53" s="335"/>
      <c r="D53" s="335"/>
    </row>
    <row r="54" spans="3:4">
      <c r="C54" s="335"/>
      <c r="D54" s="335"/>
    </row>
    <row r="55" spans="3:4">
      <c r="C55" s="335"/>
      <c r="D55" s="335"/>
    </row>
    <row r="57" spans="3:4">
      <c r="C57" s="335"/>
      <c r="D57" s="335"/>
    </row>
  </sheetData>
  <mergeCells count="1">
    <mergeCell ref="B1:E1"/>
  </mergeCells>
  <conditionalFormatting sqref="B30">
    <cfRule type="expression" dxfId="1" priority="15" stopIfTrue="1">
      <formula>"len($A:$A)=3"</formula>
    </cfRule>
  </conditionalFormatting>
  <conditionalFormatting sqref="B32">
    <cfRule type="expression" dxfId="1" priority="6" stopIfTrue="1">
      <formula>"len($A:$A)=3"</formula>
    </cfRule>
  </conditionalFormatting>
  <conditionalFormatting sqref="B34">
    <cfRule type="expression" dxfId="1" priority="5" stopIfTrue="1">
      <formula>"len($A:$A)=3"</formula>
    </cfRule>
  </conditionalFormatting>
  <conditionalFormatting sqref="B35">
    <cfRule type="expression" dxfId="1" priority="3" stopIfTrue="1">
      <formula>"len($A:$A)=3"</formula>
    </cfRule>
  </conditionalFormatting>
  <conditionalFormatting sqref="B36:B39">
    <cfRule type="expression" dxfId="1" priority="2" stopIfTrue="1">
      <formula>"len($A:$A)=3"</formula>
    </cfRule>
  </conditionalFormatting>
  <conditionalFormatting sqref="B41:B43">
    <cfRule type="expression" dxfId="1" priority="1" stopIfTrue="1">
      <formula>"len($A:$A)=3"</formula>
    </cfRule>
  </conditionalFormatting>
  <conditionalFormatting sqref="C30:C39 D31:D38">
    <cfRule type="expression" dxfId="1" priority="14" stopIfTrue="1">
      <formula>"len($A:$A)=3"</formula>
    </cfRule>
  </conditionalFormatting>
  <conditionalFormatting sqref="D30 D33:D39">
    <cfRule type="expression" dxfId="1" priority="11" stopIfTrue="1">
      <formula>"len($A:$A)=3"</formula>
    </cfRule>
  </conditionalFormatting>
  <conditionalFormatting sqref="B31 B33">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048576"/>
  <sheetViews>
    <sheetView showGridLines="0" showZeros="0" view="pageBreakPreview" zoomScale="70" zoomScaleNormal="115" workbookViewId="0">
      <pane ySplit="1" topLeftCell="A2" activePane="bottomLeft" state="frozen"/>
      <selection/>
      <selection pane="bottomLeft" activeCell="B18" sqref="B18"/>
    </sheetView>
  </sheetViews>
  <sheetFormatPr defaultColWidth="9" defaultRowHeight="14.25" outlineLevelCol="6"/>
  <cols>
    <col min="1" max="1" width="21.5" style="259" customWidth="1"/>
    <col min="2" max="2" width="50.75" style="259" customWidth="1"/>
    <col min="3" max="4" width="20.6333333333333" style="259" customWidth="1"/>
    <col min="5" max="5" width="20.6333333333333" style="260" customWidth="1"/>
    <col min="6" max="6" width="3.75" style="261" customWidth="1"/>
    <col min="7" max="16384" width="9" style="259"/>
  </cols>
  <sheetData>
    <row r="1" s="259" customFormat="1" ht="45" customHeight="1" spans="2:6">
      <c r="B1" s="262" t="s">
        <v>2483</v>
      </c>
      <c r="C1" s="262"/>
      <c r="D1" s="262"/>
      <c r="E1" s="262"/>
      <c r="F1" s="261"/>
    </row>
    <row r="2" s="255" customFormat="1" ht="20.1" customHeight="1" spans="2:6">
      <c r="B2" s="263"/>
      <c r="C2" s="263"/>
      <c r="D2" s="263"/>
      <c r="E2" s="264" t="s">
        <v>2</v>
      </c>
      <c r="F2" s="265"/>
    </row>
    <row r="3" s="256" customFormat="1" ht="45" customHeight="1" spans="1:7">
      <c r="A3" s="266" t="s">
        <v>3</v>
      </c>
      <c r="B3" s="267" t="s">
        <v>4</v>
      </c>
      <c r="C3" s="268" t="s">
        <v>5</v>
      </c>
      <c r="D3" s="268" t="s">
        <v>6</v>
      </c>
      <c r="E3" s="268" t="s">
        <v>7</v>
      </c>
      <c r="F3" s="269" t="s">
        <v>8</v>
      </c>
      <c r="G3" s="256" t="s">
        <v>135</v>
      </c>
    </row>
    <row r="4" s="259" customFormat="1" ht="38" customHeight="1" spans="1:7">
      <c r="A4" s="270" t="s">
        <v>82</v>
      </c>
      <c r="B4" s="271" t="s">
        <v>2484</v>
      </c>
      <c r="C4" s="272"/>
      <c r="D4" s="272"/>
      <c r="E4" s="278"/>
      <c r="F4" s="274" t="s">
        <v>2485</v>
      </c>
      <c r="G4" s="259" t="s">
        <v>2486</v>
      </c>
    </row>
    <row r="5" s="259" customFormat="1" ht="38" customHeight="1" spans="1:7">
      <c r="A5" s="270" t="s">
        <v>84</v>
      </c>
      <c r="B5" s="271" t="s">
        <v>2487</v>
      </c>
      <c r="C5" s="272">
        <v>182</v>
      </c>
      <c r="D5" s="272">
        <v>2501</v>
      </c>
      <c r="E5" s="278">
        <v>12.742</v>
      </c>
      <c r="F5" s="274" t="s">
        <v>2485</v>
      </c>
      <c r="G5" s="259" t="s">
        <v>2486</v>
      </c>
    </row>
    <row r="6" s="259" customFormat="1" ht="38" customHeight="1" spans="1:7">
      <c r="A6" s="275" t="s">
        <v>2488</v>
      </c>
      <c r="B6" s="276" t="s">
        <v>2489</v>
      </c>
      <c r="C6" s="280">
        <v>182</v>
      </c>
      <c r="D6" s="280">
        <v>2501</v>
      </c>
      <c r="E6" s="279">
        <v>12.742</v>
      </c>
      <c r="F6" s="274" t="s">
        <v>2485</v>
      </c>
      <c r="G6" s="259" t="s">
        <v>2490</v>
      </c>
    </row>
    <row r="7" s="259" customFormat="1" ht="38" customHeight="1" spans="1:7">
      <c r="A7" s="270" t="s">
        <v>88</v>
      </c>
      <c r="B7" s="271" t="s">
        <v>2491</v>
      </c>
      <c r="C7" s="272"/>
      <c r="D7" s="272"/>
      <c r="E7" s="278"/>
      <c r="F7" s="274" t="s">
        <v>2485</v>
      </c>
      <c r="G7" s="259" t="s">
        <v>2486</v>
      </c>
    </row>
    <row r="8" s="259" customFormat="1" ht="38" customHeight="1" spans="1:7">
      <c r="A8" s="270" t="s">
        <v>90</v>
      </c>
      <c r="B8" s="271" t="s">
        <v>2492</v>
      </c>
      <c r="C8" s="272">
        <v>6356</v>
      </c>
      <c r="D8" s="272">
        <v>6607</v>
      </c>
      <c r="E8" s="278">
        <v>0.039</v>
      </c>
      <c r="F8" s="274" t="s">
        <v>2485</v>
      </c>
      <c r="G8" s="259" t="s">
        <v>2486</v>
      </c>
    </row>
    <row r="9" s="259" customFormat="1" ht="38" customHeight="1" spans="1:7">
      <c r="A9" s="275" t="s">
        <v>2493</v>
      </c>
      <c r="B9" s="276" t="s">
        <v>2494</v>
      </c>
      <c r="C9" s="280">
        <v>6005</v>
      </c>
      <c r="D9" s="280">
        <v>6217</v>
      </c>
      <c r="E9" s="279">
        <v>0.035</v>
      </c>
      <c r="F9" s="274" t="s">
        <v>2485</v>
      </c>
      <c r="G9" s="259" t="s">
        <v>2490</v>
      </c>
    </row>
    <row r="10" s="259" customFormat="1" ht="38" customHeight="1" spans="1:7">
      <c r="A10" s="275" t="s">
        <v>2495</v>
      </c>
      <c r="B10" s="276" t="s">
        <v>2496</v>
      </c>
      <c r="C10" s="280">
        <v>351</v>
      </c>
      <c r="D10" s="280">
        <v>390</v>
      </c>
      <c r="E10" s="279">
        <v>0.111</v>
      </c>
      <c r="F10" s="274" t="s">
        <v>2485</v>
      </c>
      <c r="G10" s="259" t="s">
        <v>2490</v>
      </c>
    </row>
    <row r="11" s="257" customFormat="1" ht="38" customHeight="1" spans="1:7">
      <c r="A11" s="270" t="s">
        <v>92</v>
      </c>
      <c r="B11" s="271" t="s">
        <v>2497</v>
      </c>
      <c r="C11" s="272">
        <v>2</v>
      </c>
      <c r="D11" s="272">
        <v>450</v>
      </c>
      <c r="E11" s="278">
        <v>224</v>
      </c>
      <c r="F11" s="274" t="s">
        <v>2485</v>
      </c>
      <c r="G11" s="259" t="s">
        <v>2486</v>
      </c>
    </row>
    <row r="12" s="259" customFormat="1" ht="38" customHeight="1" spans="1:7">
      <c r="A12" s="275" t="s">
        <v>2498</v>
      </c>
      <c r="B12" s="276" t="s">
        <v>2499</v>
      </c>
      <c r="C12" s="280">
        <v>2</v>
      </c>
      <c r="D12" s="280">
        <v>450</v>
      </c>
      <c r="E12" s="279">
        <v>224</v>
      </c>
      <c r="F12" s="274" t="s">
        <v>2485</v>
      </c>
      <c r="G12" s="259" t="s">
        <v>2490</v>
      </c>
    </row>
    <row r="13" s="257" customFormat="1" ht="38" customHeight="1" spans="1:7">
      <c r="A13" s="270" t="s">
        <v>94</v>
      </c>
      <c r="B13" s="271" t="s">
        <v>2500</v>
      </c>
      <c r="C13" s="272"/>
      <c r="D13" s="272"/>
      <c r="E13" s="278"/>
      <c r="F13" s="274" t="s">
        <v>2485</v>
      </c>
      <c r="G13" s="259" t="s">
        <v>2486</v>
      </c>
    </row>
    <row r="14" s="259" customFormat="1" ht="38" customHeight="1" spans="1:7">
      <c r="A14" s="270" t="s">
        <v>96</v>
      </c>
      <c r="B14" s="271" t="s">
        <v>2501</v>
      </c>
      <c r="C14" s="272"/>
      <c r="D14" s="272"/>
      <c r="E14" s="278"/>
      <c r="F14" s="274" t="s">
        <v>2485</v>
      </c>
      <c r="G14" s="259" t="s">
        <v>2486</v>
      </c>
    </row>
    <row r="15" s="257" customFormat="1" ht="38" customHeight="1" spans="1:7">
      <c r="A15" s="270" t="s">
        <v>118</v>
      </c>
      <c r="B15" s="271" t="s">
        <v>2502</v>
      </c>
      <c r="C15" s="272">
        <v>20713</v>
      </c>
      <c r="D15" s="272">
        <v>8858</v>
      </c>
      <c r="E15" s="278">
        <v>-0.572</v>
      </c>
      <c r="F15" s="274" t="s">
        <v>2485</v>
      </c>
      <c r="G15" s="259" t="s">
        <v>2486</v>
      </c>
    </row>
    <row r="16" s="259" customFormat="1" ht="38" customHeight="1" spans="1:7">
      <c r="A16" s="275" t="s">
        <v>2503</v>
      </c>
      <c r="B16" s="276" t="s">
        <v>2504</v>
      </c>
      <c r="C16" s="280">
        <v>20500</v>
      </c>
      <c r="D16" s="280">
        <v>7000</v>
      </c>
      <c r="E16" s="279">
        <v>-0.659</v>
      </c>
      <c r="F16" s="274" t="s">
        <v>2485</v>
      </c>
      <c r="G16" s="259" t="s">
        <v>2490</v>
      </c>
    </row>
    <row r="17" s="259" customFormat="1" ht="38" customHeight="1" spans="1:7">
      <c r="A17" s="275" t="s">
        <v>2505</v>
      </c>
      <c r="B17" s="276" t="s">
        <v>2506</v>
      </c>
      <c r="C17" s="280">
        <v>213</v>
      </c>
      <c r="D17" s="280">
        <v>934</v>
      </c>
      <c r="E17" s="279">
        <v>3.385</v>
      </c>
      <c r="F17" s="274" t="s">
        <v>2485</v>
      </c>
      <c r="G17" s="259" t="s">
        <v>2490</v>
      </c>
    </row>
    <row r="18" s="257" customFormat="1" ht="38" customHeight="1" spans="1:7">
      <c r="A18" s="270" t="s">
        <v>114</v>
      </c>
      <c r="B18" s="271" t="s">
        <v>2507</v>
      </c>
      <c r="C18" s="272">
        <v>3007</v>
      </c>
      <c r="D18" s="272">
        <v>924</v>
      </c>
      <c r="E18" s="278">
        <v>-0.693</v>
      </c>
      <c r="F18" s="274" t="s">
        <v>2485</v>
      </c>
      <c r="G18" s="259" t="s">
        <v>2486</v>
      </c>
    </row>
    <row r="19" s="257" customFormat="1" ht="38" customHeight="1" spans="1:7">
      <c r="A19" s="270" t="s">
        <v>116</v>
      </c>
      <c r="B19" s="271" t="s">
        <v>2508</v>
      </c>
      <c r="C19" s="272">
        <v>29</v>
      </c>
      <c r="D19" s="272"/>
      <c r="E19" s="278">
        <v>-1</v>
      </c>
      <c r="F19" s="274" t="s">
        <v>2485</v>
      </c>
      <c r="G19" s="259" t="s">
        <v>2486</v>
      </c>
    </row>
    <row r="20" s="257" customFormat="1" ht="38" customHeight="1" spans="1:7">
      <c r="A20" s="282">
        <v>23304</v>
      </c>
      <c r="B20" s="276" t="s">
        <v>2509</v>
      </c>
      <c r="C20" s="280">
        <v>29</v>
      </c>
      <c r="D20" s="280"/>
      <c r="E20" s="279">
        <v>-1</v>
      </c>
      <c r="F20" s="274" t="s">
        <v>2485</v>
      </c>
      <c r="G20" s="259" t="s">
        <v>2490</v>
      </c>
    </row>
    <row r="21" s="259" customFormat="1" ht="38" customHeight="1" spans="1:7">
      <c r="A21" s="283" t="s">
        <v>2510</v>
      </c>
      <c r="B21" s="271" t="s">
        <v>2511</v>
      </c>
      <c r="C21" s="272"/>
      <c r="D21" s="272"/>
      <c r="E21" s="278"/>
      <c r="F21" s="274" t="s">
        <v>2485</v>
      </c>
      <c r="G21" s="259" t="s">
        <v>2486</v>
      </c>
    </row>
    <row r="22" s="259" customFormat="1" ht="38" customHeight="1" spans="1:6">
      <c r="A22" s="270"/>
      <c r="B22" s="271"/>
      <c r="C22" s="284"/>
      <c r="D22" s="284"/>
      <c r="E22" s="278"/>
      <c r="F22" s="274" t="s">
        <v>2485</v>
      </c>
    </row>
    <row r="23" s="259" customFormat="1" ht="38" customHeight="1" spans="1:6">
      <c r="A23" s="285"/>
      <c r="B23" s="286" t="s">
        <v>2512</v>
      </c>
      <c r="C23" s="272">
        <v>30289</v>
      </c>
      <c r="D23" s="272">
        <v>18416</v>
      </c>
      <c r="E23" s="278">
        <v>-0.392</v>
      </c>
      <c r="F23" s="274" t="s">
        <v>2485</v>
      </c>
    </row>
    <row r="24" s="259" customFormat="1" ht="38" customHeight="1" spans="1:6">
      <c r="A24" s="287" t="s">
        <v>2513</v>
      </c>
      <c r="B24" s="288" t="s">
        <v>121</v>
      </c>
      <c r="C24" s="289">
        <v>11326</v>
      </c>
      <c r="D24" s="289">
        <v>150</v>
      </c>
      <c r="E24" s="278">
        <v>-0.987</v>
      </c>
      <c r="F24" s="274" t="s">
        <v>2485</v>
      </c>
    </row>
    <row r="25" s="259" customFormat="1" ht="38" customHeight="1" spans="1:6">
      <c r="A25" s="298" t="s">
        <v>2514</v>
      </c>
      <c r="B25" s="299" t="s">
        <v>2307</v>
      </c>
      <c r="C25" s="300">
        <v>1824</v>
      </c>
      <c r="D25" s="301">
        <v>150</v>
      </c>
      <c r="E25" s="279">
        <v>-0.918</v>
      </c>
      <c r="F25" s="274" t="s">
        <v>2485</v>
      </c>
    </row>
    <row r="26" s="259" customFormat="1" ht="38" customHeight="1" spans="1:6">
      <c r="A26" s="298" t="s">
        <v>2515</v>
      </c>
      <c r="B26" s="299" t="s">
        <v>2516</v>
      </c>
      <c r="C26" s="300">
        <v>9502</v>
      </c>
      <c r="D26" s="301"/>
      <c r="E26" s="279">
        <v>-1</v>
      </c>
      <c r="F26" s="274" t="s">
        <v>2485</v>
      </c>
    </row>
    <row r="27" s="259" customFormat="1" ht="38" customHeight="1" spans="1:6">
      <c r="A27" s="298" t="s">
        <v>2517</v>
      </c>
      <c r="B27" s="302" t="s">
        <v>2518</v>
      </c>
      <c r="C27" s="289">
        <v>500</v>
      </c>
      <c r="D27" s="303"/>
      <c r="E27" s="278">
        <v>-1</v>
      </c>
      <c r="F27" s="274" t="s">
        <v>2485</v>
      </c>
    </row>
    <row r="28" s="259" customFormat="1" ht="38" customHeight="1" spans="1:6">
      <c r="A28" s="304"/>
      <c r="B28" s="305" t="s">
        <v>128</v>
      </c>
      <c r="C28" s="289">
        <v>42115</v>
      </c>
      <c r="D28" s="303">
        <v>18566</v>
      </c>
      <c r="E28" s="278">
        <v>-0.559</v>
      </c>
      <c r="F28" s="274" t="s">
        <v>2485</v>
      </c>
    </row>
    <row r="29" s="259" customFormat="1" spans="3:6">
      <c r="C29" s="306"/>
      <c r="E29" s="260"/>
      <c r="F29" s="261"/>
    </row>
    <row r="30" s="259" customFormat="1" spans="5:6">
      <c r="E30" s="260"/>
      <c r="F30" s="261"/>
    </row>
    <row r="31" s="259" customFormat="1" spans="3:6">
      <c r="C31" s="306"/>
      <c r="E31" s="260"/>
      <c r="F31" s="261"/>
    </row>
    <row r="32" s="259" customFormat="1" spans="5:6">
      <c r="E32" s="260"/>
      <c r="F32" s="261"/>
    </row>
    <row r="33" s="259" customFormat="1" spans="3:6">
      <c r="C33" s="306"/>
      <c r="E33" s="260"/>
      <c r="F33" s="261"/>
    </row>
    <row r="34" s="259" customFormat="1" spans="3:6">
      <c r="C34" s="306"/>
      <c r="E34" s="260"/>
      <c r="F34" s="261"/>
    </row>
    <row r="35" s="259" customFormat="1" spans="5:6">
      <c r="E35" s="260"/>
      <c r="F35" s="261"/>
    </row>
    <row r="36" s="259" customFormat="1" spans="3:6">
      <c r="C36" s="306"/>
      <c r="E36" s="260"/>
      <c r="F36" s="261"/>
    </row>
    <row r="37" s="259" customFormat="1" spans="3:6">
      <c r="C37" s="306"/>
      <c r="E37" s="260"/>
      <c r="F37" s="261"/>
    </row>
    <row r="38" s="259" customFormat="1" spans="3:6">
      <c r="C38" s="306"/>
      <c r="E38" s="260"/>
      <c r="F38" s="261"/>
    </row>
    <row r="39" s="259" customFormat="1" spans="3:6">
      <c r="C39" s="306"/>
      <c r="E39" s="260"/>
      <c r="F39" s="261"/>
    </row>
    <row r="40" s="259" customFormat="1" spans="5:6">
      <c r="E40" s="260"/>
      <c r="F40" s="261"/>
    </row>
    <row r="41" s="259" customFormat="1" spans="3:6">
      <c r="C41" s="306"/>
      <c r="E41" s="260"/>
      <c r="F41" s="261"/>
    </row>
    <row r="1048336" s="120" customFormat="1" ht="45" customHeight="1" spans="1:6">
      <c r="A1048336" s="259"/>
      <c r="B1048336" s="262"/>
      <c r="C1048336" s="262"/>
      <c r="D1048336" s="262"/>
      <c r="E1048336" s="262"/>
      <c r="F1048336" s="261"/>
    </row>
    <row r="1048337" s="255" customFormat="1" ht="20.1" customHeight="1" spans="2:6">
      <c r="B1048337" s="263"/>
      <c r="C1048337" s="263"/>
      <c r="D1048337" s="263"/>
      <c r="E1048337" s="264"/>
      <c r="F1048337" s="265"/>
    </row>
    <row r="1048338" s="256" customFormat="1" ht="45" customHeight="1" spans="1:6">
      <c r="A1048338" s="266"/>
      <c r="B1048338" s="267"/>
      <c r="C1048338" s="268"/>
      <c r="D1048338" s="268"/>
      <c r="E1048338" s="268"/>
      <c r="F1048338" s="269"/>
    </row>
    <row r="1048339" s="120" customFormat="1" ht="38" customHeight="1" spans="1:7">
      <c r="A1048339" s="270"/>
      <c r="B1048339" s="271"/>
      <c r="C1048339" s="272"/>
      <c r="D1048339" s="272"/>
      <c r="E1048339" s="278"/>
      <c r="F1048339" s="274"/>
      <c r="G1048339" s="259"/>
    </row>
    <row r="1048340" s="120" customFormat="1" ht="38" customHeight="1" spans="1:7">
      <c r="A1048340" s="270"/>
      <c r="B1048340" s="271"/>
      <c r="C1048340" s="272"/>
      <c r="D1048340" s="272"/>
      <c r="E1048340" s="278"/>
      <c r="F1048340" s="274"/>
      <c r="G1048340" s="259"/>
    </row>
    <row r="1048341" s="120" customFormat="1" ht="38" customHeight="1" spans="1:7">
      <c r="A1048341" s="275"/>
      <c r="B1048341" s="276"/>
      <c r="C1048341" s="280"/>
      <c r="D1048341" s="280"/>
      <c r="E1048341" s="279"/>
      <c r="F1048341" s="274"/>
      <c r="G1048341" s="259"/>
    </row>
    <row r="1048342" s="120" customFormat="1" ht="38" customHeight="1" spans="1:7">
      <c r="A1048342" s="270"/>
      <c r="B1048342" s="271"/>
      <c r="C1048342" s="272"/>
      <c r="D1048342" s="272"/>
      <c r="E1048342" s="278"/>
      <c r="F1048342" s="274"/>
      <c r="G1048342" s="259"/>
    </row>
    <row r="1048343" s="120" customFormat="1" ht="38" customHeight="1" spans="1:7">
      <c r="A1048343" s="270"/>
      <c r="B1048343" s="271"/>
      <c r="C1048343" s="272"/>
      <c r="D1048343" s="272"/>
      <c r="E1048343" s="278"/>
      <c r="F1048343" s="274"/>
      <c r="G1048343" s="259"/>
    </row>
    <row r="1048344" s="120" customFormat="1" ht="38" customHeight="1" spans="1:7">
      <c r="A1048344" s="275"/>
      <c r="B1048344" s="276"/>
      <c r="C1048344" s="280"/>
      <c r="D1048344" s="280"/>
      <c r="E1048344" s="279"/>
      <c r="F1048344" s="274"/>
      <c r="G1048344" s="259"/>
    </row>
    <row r="1048345" s="120" customFormat="1" ht="38" customHeight="1" spans="1:7">
      <c r="A1048345" s="275"/>
      <c r="B1048345" s="276"/>
      <c r="C1048345" s="280"/>
      <c r="D1048345" s="280"/>
      <c r="E1048345" s="279"/>
      <c r="F1048345" s="274"/>
      <c r="G1048345" s="259"/>
    </row>
    <row r="1048346" s="257" customFormat="1" ht="38" customHeight="1" spans="1:7">
      <c r="A1048346" s="270"/>
      <c r="B1048346" s="271"/>
      <c r="C1048346" s="272"/>
      <c r="D1048346" s="272"/>
      <c r="E1048346" s="278"/>
      <c r="F1048346" s="274"/>
      <c r="G1048346" s="259"/>
    </row>
    <row r="1048347" s="120" customFormat="1" ht="38" customHeight="1" spans="1:7">
      <c r="A1048347" s="275"/>
      <c r="B1048347" s="276"/>
      <c r="C1048347" s="280"/>
      <c r="D1048347" s="280"/>
      <c r="E1048347" s="279"/>
      <c r="F1048347" s="274"/>
      <c r="G1048347" s="259"/>
    </row>
    <row r="1048348" s="257" customFormat="1" ht="38" customHeight="1" spans="1:7">
      <c r="A1048348" s="270"/>
      <c r="B1048348" s="271"/>
      <c r="C1048348" s="272"/>
      <c r="D1048348" s="272"/>
      <c r="E1048348" s="278"/>
      <c r="F1048348" s="274"/>
      <c r="G1048348" s="259"/>
    </row>
    <row r="1048349" s="120" customFormat="1" ht="38" customHeight="1" spans="1:7">
      <c r="A1048349" s="270"/>
      <c r="B1048349" s="271"/>
      <c r="C1048349" s="272"/>
      <c r="D1048349" s="272"/>
      <c r="E1048349" s="278"/>
      <c r="F1048349" s="274"/>
      <c r="G1048349" s="259"/>
    </row>
    <row r="1048350" s="257" customFormat="1" ht="38" customHeight="1" spans="1:7">
      <c r="A1048350" s="270"/>
      <c r="B1048350" s="271"/>
      <c r="C1048350" s="272"/>
      <c r="D1048350" s="272"/>
      <c r="E1048350" s="278"/>
      <c r="F1048350" s="274"/>
      <c r="G1048350" s="259"/>
    </row>
    <row r="1048351" s="120" customFormat="1" ht="38" customHeight="1" spans="1:7">
      <c r="A1048351" s="275"/>
      <c r="B1048351" s="276"/>
      <c r="C1048351" s="280"/>
      <c r="D1048351" s="280"/>
      <c r="E1048351" s="279"/>
      <c r="F1048351" s="274"/>
      <c r="G1048351" s="259"/>
    </row>
    <row r="1048352" s="120" customFormat="1" ht="38" customHeight="1" spans="1:7">
      <c r="A1048352" s="275"/>
      <c r="B1048352" s="276"/>
      <c r="C1048352" s="280"/>
      <c r="D1048352" s="280"/>
      <c r="E1048352" s="279"/>
      <c r="F1048352" s="274"/>
      <c r="G1048352" s="259"/>
    </row>
    <row r="1048353" s="257" customFormat="1" ht="38" customHeight="1" spans="1:7">
      <c r="A1048353" s="270"/>
      <c r="B1048353" s="271"/>
      <c r="C1048353" s="272"/>
      <c r="D1048353" s="272"/>
      <c r="E1048353" s="278"/>
      <c r="F1048353" s="274"/>
      <c r="G1048353" s="259"/>
    </row>
    <row r="1048354" s="257" customFormat="1" ht="38" customHeight="1" spans="1:7">
      <c r="A1048354" s="270"/>
      <c r="B1048354" s="271"/>
      <c r="C1048354" s="272"/>
      <c r="D1048354" s="272"/>
      <c r="E1048354" s="278"/>
      <c r="F1048354" s="274"/>
      <c r="G1048354" s="259"/>
    </row>
    <row r="1048355" s="257" customFormat="1" ht="38" customHeight="1" spans="1:7">
      <c r="A1048355" s="282"/>
      <c r="B1048355" s="276"/>
      <c r="C1048355" s="280"/>
      <c r="D1048355" s="280"/>
      <c r="E1048355" s="279"/>
      <c r="F1048355" s="274"/>
      <c r="G1048355" s="259"/>
    </row>
    <row r="1048356" s="120" customFormat="1" ht="38" customHeight="1" spans="1:7">
      <c r="A1048356" s="283"/>
      <c r="B1048356" s="271"/>
      <c r="C1048356" s="272"/>
      <c r="D1048356" s="272"/>
      <c r="E1048356" s="278"/>
      <c r="F1048356" s="274"/>
      <c r="G1048356" s="259"/>
    </row>
    <row r="1048357" s="120" customFormat="1" ht="38" customHeight="1" spans="1:6">
      <c r="A1048357" s="270"/>
      <c r="B1048357" s="271"/>
      <c r="C1048357" s="284"/>
      <c r="D1048357" s="284"/>
      <c r="E1048357" s="278"/>
      <c r="F1048357" s="274"/>
    </row>
    <row r="1048358" s="120" customFormat="1" ht="38" customHeight="1" spans="1:6">
      <c r="A1048358" s="285"/>
      <c r="B1048358" s="286"/>
      <c r="C1048358" s="272"/>
      <c r="D1048358" s="272"/>
      <c r="E1048358" s="278"/>
      <c r="F1048358" s="274"/>
    </row>
    <row r="1048359" s="120" customFormat="1" ht="38" customHeight="1" spans="1:6">
      <c r="A1048359" s="287"/>
      <c r="B1048359" s="288"/>
      <c r="C1048359" s="289"/>
      <c r="D1048359" s="289"/>
      <c r="E1048359" s="278"/>
      <c r="F1048359" s="274"/>
    </row>
    <row r="1048360" s="120" customFormat="1" ht="38" customHeight="1" spans="1:6">
      <c r="A1048360" s="298"/>
      <c r="B1048360" s="299"/>
      <c r="C1048360" s="300"/>
      <c r="D1048360" s="301"/>
      <c r="E1048360" s="279"/>
      <c r="F1048360" s="274"/>
    </row>
    <row r="1048361" s="120" customFormat="1" ht="38" customHeight="1" spans="1:6">
      <c r="A1048361" s="298"/>
      <c r="B1048361" s="299"/>
      <c r="C1048361" s="300"/>
      <c r="D1048361" s="301"/>
      <c r="E1048361" s="279"/>
      <c r="F1048361" s="274"/>
    </row>
    <row r="1048362" s="120" customFormat="1" ht="38" customHeight="1" spans="1:6">
      <c r="A1048362" s="298"/>
      <c r="B1048362" s="302"/>
      <c r="C1048362" s="289"/>
      <c r="D1048362" s="303"/>
      <c r="E1048362" s="278"/>
      <c r="F1048362" s="274"/>
    </row>
    <row r="1048363" s="120" customFormat="1" ht="38" customHeight="1" spans="1:6">
      <c r="A1048363" s="304"/>
      <c r="B1048363" s="305"/>
      <c r="C1048363" s="289"/>
      <c r="D1048363" s="303"/>
      <c r="E1048363" s="278"/>
      <c r="F1048363" s="274"/>
    </row>
    <row r="1048364" s="120" customFormat="1" spans="1:6">
      <c r="A1048364" s="259"/>
      <c r="B1048364" s="259"/>
      <c r="C1048364" s="306"/>
      <c r="D1048364" s="259"/>
      <c r="E1048364" s="260"/>
      <c r="F1048364" s="261"/>
    </row>
    <row r="1048365" s="120" customFormat="1" spans="1:6">
      <c r="A1048365" s="259"/>
      <c r="B1048365" s="259"/>
      <c r="C1048365" s="259"/>
      <c r="D1048365" s="259"/>
      <c r="E1048365" s="260"/>
      <c r="F1048365" s="261"/>
    </row>
    <row r="1048366" s="120" customFormat="1" spans="1:6">
      <c r="A1048366" s="259"/>
      <c r="B1048366" s="259"/>
      <c r="C1048366" s="306"/>
      <c r="D1048366" s="259"/>
      <c r="E1048366" s="260"/>
      <c r="F1048366" s="261"/>
    </row>
    <row r="1048367" s="120" customFormat="1" spans="1:6">
      <c r="A1048367" s="259"/>
      <c r="B1048367" s="259"/>
      <c r="C1048367" s="259"/>
      <c r="D1048367" s="259"/>
      <c r="E1048367" s="260"/>
      <c r="F1048367" s="261"/>
    </row>
    <row r="1048368" s="120" customFormat="1" spans="1:6">
      <c r="A1048368" s="259"/>
      <c r="B1048368" s="259"/>
      <c r="C1048368" s="306"/>
      <c r="D1048368" s="259"/>
      <c r="E1048368" s="260"/>
      <c r="F1048368" s="261"/>
    </row>
    <row r="1048369" s="120" customFormat="1" spans="1:6">
      <c r="A1048369" s="259"/>
      <c r="B1048369" s="259"/>
      <c r="C1048369" s="306"/>
      <c r="D1048369" s="259"/>
      <c r="E1048369" s="260"/>
      <c r="F1048369" s="261"/>
    </row>
    <row r="1048370" s="120" customFormat="1" spans="1:6">
      <c r="A1048370" s="259"/>
      <c r="B1048370" s="259"/>
      <c r="C1048370" s="259"/>
      <c r="D1048370" s="259"/>
      <c r="E1048370" s="260"/>
      <c r="F1048370" s="261"/>
    </row>
    <row r="1048371" s="120" customFormat="1" spans="1:6">
      <c r="A1048371" s="259"/>
      <c r="B1048371" s="259"/>
      <c r="C1048371" s="306"/>
      <c r="D1048371" s="259"/>
      <c r="E1048371" s="260"/>
      <c r="F1048371" s="261"/>
    </row>
    <row r="1048372" s="120" customFormat="1" spans="1:6">
      <c r="A1048372" s="259"/>
      <c r="B1048372" s="259"/>
      <c r="C1048372" s="306"/>
      <c r="D1048372" s="259"/>
      <c r="E1048372" s="260"/>
      <c r="F1048372" s="261"/>
    </row>
    <row r="1048373" s="120" customFormat="1" spans="1:6">
      <c r="A1048373" s="259"/>
      <c r="B1048373" s="259"/>
      <c r="C1048373" s="306"/>
      <c r="D1048373" s="259"/>
      <c r="E1048373" s="260"/>
      <c r="F1048373" s="261"/>
    </row>
    <row r="1048374" s="120" customFormat="1" spans="1:6">
      <c r="A1048374" s="259"/>
      <c r="B1048374" s="259"/>
      <c r="C1048374" s="306"/>
      <c r="D1048374" s="259"/>
      <c r="E1048374" s="260"/>
      <c r="F1048374" s="261"/>
    </row>
    <row r="1048375" s="120" customFormat="1" spans="1:6">
      <c r="A1048375" s="259"/>
      <c r="B1048375" s="259"/>
      <c r="C1048375" s="259"/>
      <c r="D1048375" s="259"/>
      <c r="E1048375" s="260"/>
      <c r="F1048375" s="261"/>
    </row>
    <row r="1048376" s="120" customFormat="1" spans="1:6">
      <c r="A1048376" s="259"/>
      <c r="B1048376" s="259"/>
      <c r="C1048376" s="306"/>
      <c r="D1048376" s="259"/>
      <c r="E1048376" s="260"/>
      <c r="F1048376" s="261"/>
    </row>
    <row r="1048377" s="120" customFormat="1" spans="1:6">
      <c r="A1048377" s="259"/>
      <c r="B1048377" s="259"/>
      <c r="C1048377" s="259"/>
      <c r="D1048377" s="259"/>
      <c r="E1048377" s="260"/>
      <c r="F1048377" s="261"/>
    </row>
    <row r="1048378" s="120" customFormat="1" spans="1:6">
      <c r="A1048378" s="259"/>
      <c r="B1048378" s="259"/>
      <c r="C1048378" s="259"/>
      <c r="D1048378" s="259"/>
      <c r="E1048378" s="260"/>
      <c r="F1048378" s="261"/>
    </row>
    <row r="1048379" s="120" customFormat="1" spans="1:6">
      <c r="A1048379" s="259"/>
      <c r="B1048379" s="259"/>
      <c r="C1048379" s="259"/>
      <c r="D1048379" s="259"/>
      <c r="E1048379" s="260"/>
      <c r="F1048379" s="261"/>
    </row>
    <row r="1048380" s="120" customFormat="1" spans="1:6">
      <c r="A1048380" s="259"/>
      <c r="B1048380" s="259"/>
      <c r="C1048380" s="259"/>
      <c r="D1048380" s="259"/>
      <c r="E1048380" s="260"/>
      <c r="F1048380" s="261"/>
    </row>
    <row r="1048381" s="120" customFormat="1" spans="1:6">
      <c r="A1048381" s="259"/>
      <c r="B1048381" s="259"/>
      <c r="C1048381" s="259"/>
      <c r="D1048381" s="259"/>
      <c r="E1048381" s="260"/>
      <c r="F1048381" s="261"/>
    </row>
    <row r="1048382" s="120" customFormat="1" spans="1:6">
      <c r="A1048382" s="259"/>
      <c r="B1048382" s="259"/>
      <c r="C1048382" s="259"/>
      <c r="D1048382" s="259"/>
      <c r="E1048382" s="260"/>
      <c r="F1048382" s="261"/>
    </row>
    <row r="1048383" s="120" customFormat="1" spans="1:6">
      <c r="A1048383" s="259"/>
      <c r="B1048383" s="259"/>
      <c r="C1048383" s="259"/>
      <c r="D1048383" s="259"/>
      <c r="E1048383" s="260"/>
      <c r="F1048383" s="261"/>
    </row>
    <row r="1048384" s="120" customFormat="1" spans="1:6">
      <c r="A1048384" s="259"/>
      <c r="B1048384" s="259"/>
      <c r="C1048384" s="259"/>
      <c r="D1048384" s="259"/>
      <c r="E1048384" s="260"/>
      <c r="F1048384" s="261"/>
    </row>
    <row r="1048385" s="120" customFormat="1" spans="1:6">
      <c r="A1048385" s="259"/>
      <c r="B1048385" s="259"/>
      <c r="C1048385" s="259"/>
      <c r="D1048385" s="259"/>
      <c r="E1048385" s="260"/>
      <c r="F1048385" s="261"/>
    </row>
    <row r="1048386" s="120" customFormat="1" spans="1:6">
      <c r="A1048386" s="259"/>
      <c r="B1048386" s="259"/>
      <c r="C1048386" s="259"/>
      <c r="D1048386" s="259"/>
      <c r="E1048386" s="260"/>
      <c r="F1048386" s="261"/>
    </row>
    <row r="1048387" s="120" customFormat="1" spans="1:6">
      <c r="A1048387" s="259"/>
      <c r="B1048387" s="259"/>
      <c r="C1048387" s="259"/>
      <c r="D1048387" s="259"/>
      <c r="E1048387" s="260"/>
      <c r="F1048387" s="261"/>
    </row>
    <row r="1048388" s="120" customFormat="1" spans="1:6">
      <c r="A1048388" s="259"/>
      <c r="B1048388" s="259"/>
      <c r="C1048388" s="259"/>
      <c r="D1048388" s="259"/>
      <c r="E1048388" s="260"/>
      <c r="F1048388" s="261"/>
    </row>
    <row r="1048389" s="120" customFormat="1" spans="1:6">
      <c r="A1048389" s="259"/>
      <c r="B1048389" s="259"/>
      <c r="C1048389" s="259"/>
      <c r="D1048389" s="259"/>
      <c r="E1048389" s="260"/>
      <c r="F1048389" s="261"/>
    </row>
    <row r="1048390" s="120" customFormat="1" spans="1:6">
      <c r="A1048390" s="259"/>
      <c r="B1048390" s="259"/>
      <c r="C1048390" s="259"/>
      <c r="D1048390" s="259"/>
      <c r="E1048390" s="260"/>
      <c r="F1048390" s="261"/>
    </row>
    <row r="1048391" s="120" customFormat="1" spans="1:6">
      <c r="A1048391" s="259"/>
      <c r="B1048391" s="259"/>
      <c r="C1048391" s="259"/>
      <c r="D1048391" s="259"/>
      <c r="E1048391" s="260"/>
      <c r="F1048391" s="261"/>
    </row>
    <row r="1048392" s="120" customFormat="1" spans="1:6">
      <c r="A1048392" s="259"/>
      <c r="B1048392" s="259"/>
      <c r="C1048392" s="259"/>
      <c r="D1048392" s="259"/>
      <c r="E1048392" s="260"/>
      <c r="F1048392" s="261"/>
    </row>
    <row r="1048393" s="120" customFormat="1" spans="1:6">
      <c r="A1048393" s="259"/>
      <c r="B1048393" s="259"/>
      <c r="C1048393" s="259"/>
      <c r="D1048393" s="259"/>
      <c r="E1048393" s="260"/>
      <c r="F1048393" s="261"/>
    </row>
    <row r="1048394" s="120" customFormat="1" spans="1:6">
      <c r="A1048394" s="259"/>
      <c r="B1048394" s="259"/>
      <c r="C1048394" s="259"/>
      <c r="D1048394" s="259"/>
      <c r="E1048394" s="260"/>
      <c r="F1048394" s="261"/>
    </row>
    <row r="1048395" s="120" customFormat="1" spans="1:6">
      <c r="A1048395" s="259"/>
      <c r="B1048395" s="259"/>
      <c r="C1048395" s="259"/>
      <c r="D1048395" s="259"/>
      <c r="E1048395" s="260"/>
      <c r="F1048395" s="261"/>
    </row>
    <row r="1048396" s="120" customFormat="1" spans="1:6">
      <c r="A1048396" s="259"/>
      <c r="B1048396" s="259"/>
      <c r="C1048396" s="259"/>
      <c r="D1048396" s="259"/>
      <c r="E1048396" s="260"/>
      <c r="F1048396" s="261"/>
    </row>
    <row r="1048397" s="120" customFormat="1" spans="1:6">
      <c r="A1048397" s="259"/>
      <c r="B1048397" s="259"/>
      <c r="C1048397" s="259"/>
      <c r="D1048397" s="259"/>
      <c r="E1048397" s="260"/>
      <c r="F1048397" s="261"/>
    </row>
    <row r="1048398" s="120" customFormat="1" spans="1:6">
      <c r="A1048398" s="259"/>
      <c r="B1048398" s="259"/>
      <c r="C1048398" s="259"/>
      <c r="D1048398" s="259"/>
      <c r="E1048398" s="260"/>
      <c r="F1048398" s="261"/>
    </row>
    <row r="1048399" s="120" customFormat="1" spans="1:6">
      <c r="A1048399" s="259"/>
      <c r="B1048399" s="259"/>
      <c r="C1048399" s="259"/>
      <c r="D1048399" s="259"/>
      <c r="E1048399" s="260"/>
      <c r="F1048399" s="261"/>
    </row>
    <row r="1048400" s="120" customFormat="1" spans="1:6">
      <c r="A1048400" s="259"/>
      <c r="B1048400" s="259"/>
      <c r="C1048400" s="259"/>
      <c r="D1048400" s="259"/>
      <c r="E1048400" s="260"/>
      <c r="F1048400" s="261"/>
    </row>
    <row r="1048401" s="120" customFormat="1" spans="1:6">
      <c r="A1048401" s="259"/>
      <c r="B1048401" s="259"/>
      <c r="C1048401" s="259"/>
      <c r="D1048401" s="259"/>
      <c r="E1048401" s="260"/>
      <c r="F1048401" s="261"/>
    </row>
    <row r="1048402" s="120" customFormat="1" spans="1:6">
      <c r="A1048402" s="259"/>
      <c r="B1048402" s="259"/>
      <c r="C1048402" s="259"/>
      <c r="D1048402" s="259"/>
      <c r="E1048402" s="260"/>
      <c r="F1048402" s="261"/>
    </row>
    <row r="1048403" s="120" customFormat="1" spans="1:6">
      <c r="A1048403" s="259"/>
      <c r="B1048403" s="259"/>
      <c r="C1048403" s="259"/>
      <c r="D1048403" s="259"/>
      <c r="E1048403" s="260"/>
      <c r="F1048403" s="261"/>
    </row>
    <row r="1048404" s="120" customFormat="1" spans="1:6">
      <c r="A1048404" s="259"/>
      <c r="B1048404" s="259"/>
      <c r="C1048404" s="259"/>
      <c r="D1048404" s="259"/>
      <c r="E1048404" s="260"/>
      <c r="F1048404" s="261"/>
    </row>
    <row r="1048405" s="120" customFormat="1" spans="1:6">
      <c r="A1048405" s="259"/>
      <c r="B1048405" s="259"/>
      <c r="C1048405" s="259"/>
      <c r="D1048405" s="259"/>
      <c r="E1048405" s="260"/>
      <c r="F1048405" s="261"/>
    </row>
    <row r="1048406" s="120" customFormat="1" spans="1:6">
      <c r="A1048406" s="259"/>
      <c r="B1048406" s="259"/>
      <c r="C1048406" s="259"/>
      <c r="D1048406" s="259"/>
      <c r="E1048406" s="260"/>
      <c r="F1048406" s="261"/>
    </row>
    <row r="1048407" s="120" customFormat="1" spans="1:6">
      <c r="A1048407" s="259"/>
      <c r="B1048407" s="259"/>
      <c r="C1048407" s="259"/>
      <c r="D1048407" s="259"/>
      <c r="E1048407" s="260"/>
      <c r="F1048407" s="261"/>
    </row>
    <row r="1048408" s="120" customFormat="1" spans="1:6">
      <c r="A1048408" s="259"/>
      <c r="B1048408" s="259"/>
      <c r="C1048408" s="259"/>
      <c r="D1048408" s="259"/>
      <c r="E1048408" s="260"/>
      <c r="F1048408" s="261"/>
    </row>
    <row r="1048409" s="120" customFormat="1" spans="1:6">
      <c r="A1048409" s="259"/>
      <c r="B1048409" s="259"/>
      <c r="C1048409" s="259"/>
      <c r="D1048409" s="259"/>
      <c r="E1048409" s="260"/>
      <c r="F1048409" s="261"/>
    </row>
    <row r="1048410" s="120" customFormat="1" spans="1:6">
      <c r="A1048410" s="259"/>
      <c r="B1048410" s="259"/>
      <c r="C1048410" s="259"/>
      <c r="D1048410" s="259"/>
      <c r="E1048410" s="260"/>
      <c r="F1048410" s="261"/>
    </row>
    <row r="1048411" s="120" customFormat="1" spans="1:6">
      <c r="A1048411" s="259"/>
      <c r="B1048411" s="259"/>
      <c r="C1048411" s="259"/>
      <c r="D1048411" s="259"/>
      <c r="E1048411" s="260"/>
      <c r="F1048411" s="261"/>
    </row>
    <row r="1048412" s="120" customFormat="1" spans="1:6">
      <c r="A1048412" s="259"/>
      <c r="B1048412" s="259"/>
      <c r="C1048412" s="259"/>
      <c r="D1048412" s="259"/>
      <c r="E1048412" s="260"/>
      <c r="F1048412" s="261"/>
    </row>
    <row r="1048413" s="120" customFormat="1" spans="1:6">
      <c r="A1048413" s="259"/>
      <c r="B1048413" s="259"/>
      <c r="C1048413" s="259"/>
      <c r="D1048413" s="259"/>
      <c r="E1048413" s="260"/>
      <c r="F1048413" s="261"/>
    </row>
    <row r="1048414" s="120" customFormat="1" spans="1:6">
      <c r="A1048414" s="259"/>
      <c r="B1048414" s="259"/>
      <c r="C1048414" s="259"/>
      <c r="D1048414" s="259"/>
      <c r="E1048414" s="260"/>
      <c r="F1048414" s="261"/>
    </row>
    <row r="1048415" s="120" customFormat="1" spans="1:6">
      <c r="A1048415" s="259"/>
      <c r="B1048415" s="259"/>
      <c r="C1048415" s="259"/>
      <c r="D1048415" s="259"/>
      <c r="E1048415" s="260"/>
      <c r="F1048415" s="261"/>
    </row>
    <row r="1048416" s="120" customFormat="1" spans="1:6">
      <c r="A1048416" s="259"/>
      <c r="B1048416" s="259"/>
      <c r="C1048416" s="259"/>
      <c r="D1048416" s="259"/>
      <c r="E1048416" s="260"/>
      <c r="F1048416" s="261"/>
    </row>
    <row r="1048417" s="120" customFormat="1" spans="1:6">
      <c r="A1048417" s="259"/>
      <c r="B1048417" s="259"/>
      <c r="C1048417" s="259"/>
      <c r="D1048417" s="259"/>
      <c r="E1048417" s="260"/>
      <c r="F1048417" s="261"/>
    </row>
    <row r="1048418" s="120" customFormat="1" spans="1:6">
      <c r="A1048418" s="259"/>
      <c r="B1048418" s="259"/>
      <c r="C1048418" s="259"/>
      <c r="D1048418" s="259"/>
      <c r="E1048418" s="260"/>
      <c r="F1048418" s="261"/>
    </row>
    <row r="1048419" s="120" customFormat="1" spans="1:6">
      <c r="A1048419" s="259"/>
      <c r="B1048419" s="259"/>
      <c r="C1048419" s="259"/>
      <c r="D1048419" s="259"/>
      <c r="E1048419" s="260"/>
      <c r="F1048419" s="261"/>
    </row>
    <row r="1048420" s="120" customFormat="1" spans="1:6">
      <c r="A1048420" s="259"/>
      <c r="B1048420" s="259"/>
      <c r="C1048420" s="259"/>
      <c r="D1048420" s="259"/>
      <c r="E1048420" s="260"/>
      <c r="F1048420" s="261"/>
    </row>
    <row r="1048421" s="120" customFormat="1" spans="1:6">
      <c r="A1048421" s="259"/>
      <c r="B1048421" s="259"/>
      <c r="C1048421" s="259"/>
      <c r="D1048421" s="259"/>
      <c r="E1048421" s="260"/>
      <c r="F1048421" s="261"/>
    </row>
    <row r="1048422" s="120" customFormat="1" spans="1:6">
      <c r="A1048422" s="259"/>
      <c r="B1048422" s="259"/>
      <c r="C1048422" s="259"/>
      <c r="D1048422" s="259"/>
      <c r="E1048422" s="260"/>
      <c r="F1048422" s="261"/>
    </row>
    <row r="1048423" s="120" customFormat="1" spans="1:6">
      <c r="A1048423" s="259"/>
      <c r="B1048423" s="259"/>
      <c r="C1048423" s="259"/>
      <c r="D1048423" s="259"/>
      <c r="E1048423" s="260"/>
      <c r="F1048423" s="261"/>
    </row>
    <row r="1048424" s="120" customFormat="1" spans="1:6">
      <c r="A1048424" s="259"/>
      <c r="B1048424" s="259"/>
      <c r="C1048424" s="259"/>
      <c r="D1048424" s="259"/>
      <c r="E1048424" s="260"/>
      <c r="F1048424" s="261"/>
    </row>
    <row r="1048425" s="120" customFormat="1" spans="1:6">
      <c r="A1048425" s="259"/>
      <c r="B1048425" s="259"/>
      <c r="C1048425" s="259"/>
      <c r="D1048425" s="259"/>
      <c r="E1048425" s="260"/>
      <c r="F1048425" s="261"/>
    </row>
    <row r="1048426" s="120" customFormat="1" spans="1:6">
      <c r="A1048426" s="259"/>
      <c r="B1048426" s="259"/>
      <c r="C1048426" s="259"/>
      <c r="D1048426" s="259"/>
      <c r="E1048426" s="260"/>
      <c r="F1048426" s="261"/>
    </row>
    <row r="1048427" s="120" customFormat="1" spans="1:6">
      <c r="A1048427" s="259"/>
      <c r="B1048427" s="259"/>
      <c r="C1048427" s="259"/>
      <c r="D1048427" s="259"/>
      <c r="E1048427" s="260"/>
      <c r="F1048427" s="261"/>
    </row>
    <row r="1048428" s="120" customFormat="1" spans="1:6">
      <c r="A1048428" s="259"/>
      <c r="B1048428" s="259"/>
      <c r="C1048428" s="259"/>
      <c r="D1048428" s="259"/>
      <c r="E1048428" s="260"/>
      <c r="F1048428" s="261"/>
    </row>
    <row r="1048429" s="120" customFormat="1" spans="1:6">
      <c r="A1048429" s="259"/>
      <c r="B1048429" s="259"/>
      <c r="C1048429" s="259"/>
      <c r="D1048429" s="259"/>
      <c r="E1048429" s="260"/>
      <c r="F1048429" s="261"/>
    </row>
    <row r="1048430" s="120" customFormat="1" spans="1:6">
      <c r="A1048430" s="259"/>
      <c r="B1048430" s="259"/>
      <c r="C1048430" s="259"/>
      <c r="D1048430" s="259"/>
      <c r="E1048430" s="260"/>
      <c r="F1048430" s="261"/>
    </row>
    <row r="1048431" s="120" customFormat="1" spans="1:6">
      <c r="A1048431" s="259"/>
      <c r="B1048431" s="259"/>
      <c r="C1048431" s="259"/>
      <c r="D1048431" s="259"/>
      <c r="E1048431" s="260"/>
      <c r="F1048431" s="261"/>
    </row>
    <row r="1048432" s="120" customFormat="1" spans="1:6">
      <c r="A1048432" s="259"/>
      <c r="B1048432" s="259"/>
      <c r="C1048432" s="259"/>
      <c r="D1048432" s="259"/>
      <c r="E1048432" s="260"/>
      <c r="F1048432" s="261"/>
    </row>
    <row r="1048433" s="120" customFormat="1" spans="1:6">
      <c r="A1048433" s="259"/>
      <c r="B1048433" s="259"/>
      <c r="C1048433" s="259"/>
      <c r="D1048433" s="259"/>
      <c r="E1048433" s="260"/>
      <c r="F1048433" s="261"/>
    </row>
    <row r="1048434" s="120" customFormat="1" spans="1:6">
      <c r="A1048434" s="259"/>
      <c r="B1048434" s="259"/>
      <c r="C1048434" s="259"/>
      <c r="D1048434" s="259"/>
      <c r="E1048434" s="260"/>
      <c r="F1048434" s="261"/>
    </row>
    <row r="1048435" s="120" customFormat="1" spans="1:6">
      <c r="A1048435" s="259"/>
      <c r="B1048435" s="259"/>
      <c r="C1048435" s="259"/>
      <c r="D1048435" s="259"/>
      <c r="E1048435" s="260"/>
      <c r="F1048435" s="261"/>
    </row>
    <row r="1048436" s="120" customFormat="1" spans="1:6">
      <c r="A1048436" s="259"/>
      <c r="B1048436" s="259"/>
      <c r="C1048436" s="259"/>
      <c r="D1048436" s="259"/>
      <c r="E1048436" s="260"/>
      <c r="F1048436" s="261"/>
    </row>
    <row r="1048437" s="120" customFormat="1" spans="1:6">
      <c r="A1048437" s="259"/>
      <c r="B1048437" s="259"/>
      <c r="C1048437" s="259"/>
      <c r="D1048437" s="259"/>
      <c r="E1048437" s="260"/>
      <c r="F1048437" s="261"/>
    </row>
    <row r="1048438" s="120" customFormat="1" spans="1:6">
      <c r="A1048438" s="259"/>
      <c r="B1048438" s="259"/>
      <c r="C1048438" s="259"/>
      <c r="D1048438" s="259"/>
      <c r="E1048438" s="260"/>
      <c r="F1048438" s="261"/>
    </row>
    <row r="1048439" s="120" customFormat="1" spans="1:6">
      <c r="A1048439" s="259"/>
      <c r="B1048439" s="259"/>
      <c r="C1048439" s="259"/>
      <c r="D1048439" s="259"/>
      <c r="E1048439" s="260"/>
      <c r="F1048439" s="261"/>
    </row>
    <row r="1048440" s="120" customFormat="1" spans="1:6">
      <c r="A1048440" s="259"/>
      <c r="B1048440" s="259"/>
      <c r="C1048440" s="259"/>
      <c r="D1048440" s="259"/>
      <c r="E1048440" s="260"/>
      <c r="F1048440" s="261"/>
    </row>
    <row r="1048441" s="120" customFormat="1" spans="1:6">
      <c r="A1048441" s="259"/>
      <c r="B1048441" s="259"/>
      <c r="C1048441" s="259"/>
      <c r="D1048441" s="259"/>
      <c r="E1048441" s="260"/>
      <c r="F1048441" s="261"/>
    </row>
    <row r="1048442" s="120" customFormat="1" spans="1:6">
      <c r="A1048442" s="259"/>
      <c r="B1048442" s="259"/>
      <c r="C1048442" s="259"/>
      <c r="D1048442" s="259"/>
      <c r="E1048442" s="260"/>
      <c r="F1048442" s="261"/>
    </row>
    <row r="1048443" s="120" customFormat="1" spans="1:6">
      <c r="A1048443" s="259"/>
      <c r="B1048443" s="259"/>
      <c r="C1048443" s="259"/>
      <c r="D1048443" s="259"/>
      <c r="E1048443" s="260"/>
      <c r="F1048443" s="261"/>
    </row>
    <row r="1048444" s="120" customFormat="1" spans="1:6">
      <c r="A1048444" s="259"/>
      <c r="B1048444" s="259"/>
      <c r="C1048444" s="259"/>
      <c r="D1048444" s="259"/>
      <c r="E1048444" s="260"/>
      <c r="F1048444" s="261"/>
    </row>
    <row r="1048445" s="120" customFormat="1" spans="1:6">
      <c r="A1048445" s="259"/>
      <c r="B1048445" s="259"/>
      <c r="C1048445" s="259"/>
      <c r="D1048445" s="259"/>
      <c r="E1048445" s="260"/>
      <c r="F1048445" s="261"/>
    </row>
    <row r="1048446" s="120" customFormat="1" spans="1:6">
      <c r="A1048446" s="259"/>
      <c r="B1048446" s="259"/>
      <c r="C1048446" s="259"/>
      <c r="D1048446" s="259"/>
      <c r="E1048446" s="260"/>
      <c r="F1048446" s="261"/>
    </row>
    <row r="1048447" s="120" customFormat="1" spans="1:6">
      <c r="A1048447" s="259"/>
      <c r="B1048447" s="259"/>
      <c r="C1048447" s="259"/>
      <c r="D1048447" s="259"/>
      <c r="E1048447" s="260"/>
      <c r="F1048447" s="261"/>
    </row>
    <row r="1048448" s="120" customFormat="1" spans="1:6">
      <c r="A1048448" s="259"/>
      <c r="B1048448" s="259"/>
      <c r="C1048448" s="259"/>
      <c r="D1048448" s="259"/>
      <c r="E1048448" s="260"/>
      <c r="F1048448" s="261"/>
    </row>
    <row r="1048449" s="120" customFormat="1" spans="1:6">
      <c r="A1048449" s="259"/>
      <c r="B1048449" s="259"/>
      <c r="C1048449" s="259"/>
      <c r="D1048449" s="259"/>
      <c r="E1048449" s="260"/>
      <c r="F1048449" s="261"/>
    </row>
    <row r="1048450" s="120" customFormat="1" spans="1:6">
      <c r="A1048450" s="259"/>
      <c r="B1048450" s="259"/>
      <c r="C1048450" s="259"/>
      <c r="D1048450" s="259"/>
      <c r="E1048450" s="260"/>
      <c r="F1048450" s="261"/>
    </row>
    <row r="1048451" s="120" customFormat="1" spans="1:6">
      <c r="A1048451" s="259"/>
      <c r="B1048451" s="259"/>
      <c r="C1048451" s="259"/>
      <c r="D1048451" s="259"/>
      <c r="E1048451" s="260"/>
      <c r="F1048451" s="261"/>
    </row>
    <row r="1048452" s="120" customFormat="1" spans="1:6">
      <c r="A1048452" s="259"/>
      <c r="B1048452" s="259"/>
      <c r="C1048452" s="259"/>
      <c r="D1048452" s="259"/>
      <c r="E1048452" s="260"/>
      <c r="F1048452" s="261"/>
    </row>
    <row r="1048453" s="120" customFormat="1" spans="1:6">
      <c r="A1048453" s="259"/>
      <c r="B1048453" s="259"/>
      <c r="C1048453" s="259"/>
      <c r="D1048453" s="259"/>
      <c r="E1048453" s="260"/>
      <c r="F1048453" s="261"/>
    </row>
    <row r="1048454" s="120" customFormat="1" spans="1:6">
      <c r="A1048454" s="259"/>
      <c r="B1048454" s="259"/>
      <c r="C1048454" s="259"/>
      <c r="D1048454" s="259"/>
      <c r="E1048454" s="260"/>
      <c r="F1048454" s="261"/>
    </row>
    <row r="1048455" s="120" customFormat="1" spans="1:6">
      <c r="A1048455" s="259"/>
      <c r="B1048455" s="259"/>
      <c r="C1048455" s="259"/>
      <c r="D1048455" s="259"/>
      <c r="E1048455" s="260"/>
      <c r="F1048455" s="261"/>
    </row>
    <row r="1048456" s="120" customFormat="1" spans="1:6">
      <c r="A1048456" s="259"/>
      <c r="B1048456" s="259"/>
      <c r="C1048456" s="259"/>
      <c r="D1048456" s="259"/>
      <c r="E1048456" s="260"/>
      <c r="F1048456" s="261"/>
    </row>
    <row r="1048457" s="120" customFormat="1" spans="1:6">
      <c r="A1048457" s="259"/>
      <c r="B1048457" s="259"/>
      <c r="C1048457" s="259"/>
      <c r="D1048457" s="259"/>
      <c r="E1048457" s="260"/>
      <c r="F1048457" s="261"/>
    </row>
    <row r="1048458" s="120" customFormat="1" spans="1:6">
      <c r="A1048458" s="259"/>
      <c r="B1048458" s="259"/>
      <c r="C1048458" s="259"/>
      <c r="D1048458" s="259"/>
      <c r="E1048458" s="260"/>
      <c r="F1048458" s="261"/>
    </row>
    <row r="1048459" s="120" customFormat="1" spans="1:6">
      <c r="A1048459" s="259"/>
      <c r="B1048459" s="259"/>
      <c r="C1048459" s="259"/>
      <c r="D1048459" s="259"/>
      <c r="E1048459" s="260"/>
      <c r="F1048459" s="261"/>
    </row>
    <row r="1048460" s="120" customFormat="1" spans="1:6">
      <c r="A1048460" s="259"/>
      <c r="B1048460" s="259"/>
      <c r="C1048460" s="259"/>
      <c r="D1048460" s="259"/>
      <c r="E1048460" s="260"/>
      <c r="F1048460" s="261"/>
    </row>
    <row r="1048461" s="120" customFormat="1" spans="1:6">
      <c r="A1048461" s="259"/>
      <c r="B1048461" s="259"/>
      <c r="C1048461" s="259"/>
      <c r="D1048461" s="259"/>
      <c r="E1048461" s="260"/>
      <c r="F1048461" s="261"/>
    </row>
    <row r="1048462" s="120" customFormat="1" spans="1:6">
      <c r="A1048462" s="259"/>
      <c r="B1048462" s="259"/>
      <c r="C1048462" s="259"/>
      <c r="D1048462" s="259"/>
      <c r="E1048462" s="260"/>
      <c r="F1048462" s="261"/>
    </row>
    <row r="1048463" s="120" customFormat="1" spans="1:6">
      <c r="A1048463" s="259"/>
      <c r="B1048463" s="259"/>
      <c r="C1048463" s="259"/>
      <c r="D1048463" s="259"/>
      <c r="E1048463" s="260"/>
      <c r="F1048463" s="261"/>
    </row>
    <row r="1048464" s="120" customFormat="1" spans="1:6">
      <c r="A1048464" s="259"/>
      <c r="B1048464" s="259"/>
      <c r="C1048464" s="259"/>
      <c r="D1048464" s="259"/>
      <c r="E1048464" s="260"/>
      <c r="F1048464" s="261"/>
    </row>
    <row r="1048465" s="120" customFormat="1" spans="1:6">
      <c r="A1048465" s="259"/>
      <c r="B1048465" s="259"/>
      <c r="C1048465" s="259"/>
      <c r="D1048465" s="259"/>
      <c r="E1048465" s="260"/>
      <c r="F1048465" s="261"/>
    </row>
    <row r="1048466" s="120" customFormat="1" spans="1:6">
      <c r="A1048466" s="259"/>
      <c r="B1048466" s="259"/>
      <c r="C1048466" s="259"/>
      <c r="D1048466" s="259"/>
      <c r="E1048466" s="260"/>
      <c r="F1048466" s="261"/>
    </row>
    <row r="1048467" s="120" customFormat="1" spans="1:6">
      <c r="A1048467" s="259"/>
      <c r="B1048467" s="259"/>
      <c r="C1048467" s="259"/>
      <c r="D1048467" s="259"/>
      <c r="E1048467" s="260"/>
      <c r="F1048467" s="261"/>
    </row>
    <row r="1048468" s="120" customFormat="1" spans="1:6">
      <c r="A1048468" s="259"/>
      <c r="B1048468" s="259"/>
      <c r="C1048468" s="259"/>
      <c r="D1048468" s="259"/>
      <c r="E1048468" s="260"/>
      <c r="F1048468" s="261"/>
    </row>
    <row r="1048469" s="120" customFormat="1" spans="1:6">
      <c r="A1048469" s="259"/>
      <c r="B1048469" s="259"/>
      <c r="C1048469" s="259"/>
      <c r="D1048469" s="259"/>
      <c r="E1048469" s="260"/>
      <c r="F1048469" s="261"/>
    </row>
    <row r="1048470" s="120" customFormat="1" spans="1:6">
      <c r="A1048470" s="259"/>
      <c r="B1048470" s="259"/>
      <c r="C1048470" s="259"/>
      <c r="D1048470" s="259"/>
      <c r="E1048470" s="260"/>
      <c r="F1048470" s="261"/>
    </row>
    <row r="1048471" s="120" customFormat="1" spans="1:6">
      <c r="A1048471" s="259"/>
      <c r="B1048471" s="259"/>
      <c r="C1048471" s="259"/>
      <c r="D1048471" s="259"/>
      <c r="E1048471" s="260"/>
      <c r="F1048471" s="261"/>
    </row>
    <row r="1048472" s="120" customFormat="1" spans="1:6">
      <c r="A1048472" s="259"/>
      <c r="B1048472" s="259"/>
      <c r="C1048472" s="259"/>
      <c r="D1048472" s="259"/>
      <c r="E1048472" s="260"/>
      <c r="F1048472" s="261"/>
    </row>
    <row r="1048473" s="120" customFormat="1" spans="1:6">
      <c r="A1048473" s="259"/>
      <c r="B1048473" s="259"/>
      <c r="C1048473" s="259"/>
      <c r="D1048473" s="259"/>
      <c r="E1048473" s="260"/>
      <c r="F1048473" s="261"/>
    </row>
    <row r="1048474" s="120" customFormat="1" spans="1:6">
      <c r="A1048474" s="259"/>
      <c r="B1048474" s="259"/>
      <c r="C1048474" s="259"/>
      <c r="D1048474" s="259"/>
      <c r="E1048474" s="260"/>
      <c r="F1048474" s="261"/>
    </row>
    <row r="1048475" s="120" customFormat="1" spans="1:6">
      <c r="A1048475" s="259"/>
      <c r="B1048475" s="259"/>
      <c r="C1048475" s="259"/>
      <c r="D1048475" s="259"/>
      <c r="E1048475" s="260"/>
      <c r="F1048475" s="261"/>
    </row>
    <row r="1048476" s="120" customFormat="1" spans="1:6">
      <c r="A1048476" s="259"/>
      <c r="B1048476" s="259"/>
      <c r="C1048476" s="259"/>
      <c r="D1048476" s="259"/>
      <c r="E1048476" s="260"/>
      <c r="F1048476" s="261"/>
    </row>
    <row r="1048477" s="120" customFormat="1" spans="1:6">
      <c r="A1048477" s="259"/>
      <c r="B1048477" s="259"/>
      <c r="C1048477" s="259"/>
      <c r="D1048477" s="259"/>
      <c r="E1048477" s="260"/>
      <c r="F1048477" s="261"/>
    </row>
    <row r="1048478" s="120" customFormat="1" spans="1:6">
      <c r="A1048478" s="259"/>
      <c r="B1048478" s="259"/>
      <c r="C1048478" s="259"/>
      <c r="D1048478" s="259"/>
      <c r="E1048478" s="260"/>
      <c r="F1048478" s="261"/>
    </row>
    <row r="1048479" s="120" customFormat="1" spans="1:6">
      <c r="A1048479" s="259"/>
      <c r="B1048479" s="259"/>
      <c r="C1048479" s="259"/>
      <c r="D1048479" s="259"/>
      <c r="E1048479" s="260"/>
      <c r="F1048479" s="261"/>
    </row>
    <row r="1048480" s="120" customFormat="1" spans="1:6">
      <c r="A1048480" s="259"/>
      <c r="B1048480" s="259"/>
      <c r="C1048480" s="259"/>
      <c r="D1048480" s="259"/>
      <c r="E1048480" s="260"/>
      <c r="F1048480" s="261"/>
    </row>
    <row r="1048481" s="120" customFormat="1" spans="1:6">
      <c r="A1048481" s="259"/>
      <c r="B1048481" s="259"/>
      <c r="C1048481" s="259"/>
      <c r="D1048481" s="259"/>
      <c r="E1048481" s="260"/>
      <c r="F1048481" s="261"/>
    </row>
    <row r="1048482" s="120" customFormat="1" spans="1:6">
      <c r="A1048482" s="259"/>
      <c r="B1048482" s="259"/>
      <c r="C1048482" s="259"/>
      <c r="D1048482" s="259"/>
      <c r="E1048482" s="260"/>
      <c r="F1048482" s="261"/>
    </row>
    <row r="1048483" s="120" customFormat="1" spans="1:6">
      <c r="A1048483" s="259"/>
      <c r="B1048483" s="259"/>
      <c r="C1048483" s="259"/>
      <c r="D1048483" s="259"/>
      <c r="E1048483" s="260"/>
      <c r="F1048483" s="261"/>
    </row>
    <row r="1048484" s="120" customFormat="1" spans="1:6">
      <c r="A1048484" s="259"/>
      <c r="B1048484" s="259"/>
      <c r="C1048484" s="259"/>
      <c r="D1048484" s="259"/>
      <c r="E1048484" s="260"/>
      <c r="F1048484" s="261"/>
    </row>
    <row r="1048485" s="120" customFormat="1" spans="1:6">
      <c r="A1048485" s="259"/>
      <c r="B1048485" s="259"/>
      <c r="C1048485" s="259"/>
      <c r="D1048485" s="259"/>
      <c r="E1048485" s="260"/>
      <c r="F1048485" s="261"/>
    </row>
    <row r="1048486" s="120" customFormat="1" spans="1:6">
      <c r="A1048486" s="259"/>
      <c r="B1048486" s="259"/>
      <c r="C1048486" s="259"/>
      <c r="D1048486" s="259"/>
      <c r="E1048486" s="260"/>
      <c r="F1048486" s="261"/>
    </row>
    <row r="1048487" s="120" customFormat="1" spans="1:6">
      <c r="A1048487" s="259"/>
      <c r="B1048487" s="259"/>
      <c r="C1048487" s="259"/>
      <c r="D1048487" s="259"/>
      <c r="E1048487" s="260"/>
      <c r="F1048487" s="261"/>
    </row>
    <row r="1048488" s="120" customFormat="1" spans="1:6">
      <c r="A1048488" s="259"/>
      <c r="B1048488" s="259"/>
      <c r="C1048488" s="259"/>
      <c r="D1048488" s="259"/>
      <c r="E1048488" s="260"/>
      <c r="F1048488" s="261"/>
    </row>
    <row r="1048489" s="120" customFormat="1" spans="1:6">
      <c r="A1048489" s="259"/>
      <c r="B1048489" s="259"/>
      <c r="C1048489" s="259"/>
      <c r="D1048489" s="259"/>
      <c r="E1048489" s="260"/>
      <c r="F1048489" s="261"/>
    </row>
    <row r="1048490" s="120" customFormat="1" spans="1:6">
      <c r="A1048490" s="259"/>
      <c r="B1048490" s="259"/>
      <c r="C1048490" s="259"/>
      <c r="D1048490" s="259"/>
      <c r="E1048490" s="260"/>
      <c r="F1048490" s="261"/>
    </row>
    <row r="1048491" s="120" customFormat="1" spans="1:6">
      <c r="A1048491" s="259"/>
      <c r="B1048491" s="259"/>
      <c r="C1048491" s="259"/>
      <c r="D1048491" s="259"/>
      <c r="E1048491" s="260"/>
      <c r="F1048491" s="261"/>
    </row>
    <row r="1048492" s="120" customFormat="1" spans="1:6">
      <c r="A1048492" s="259"/>
      <c r="B1048492" s="259"/>
      <c r="C1048492" s="259"/>
      <c r="D1048492" s="259"/>
      <c r="E1048492" s="260"/>
      <c r="F1048492" s="261"/>
    </row>
    <row r="1048493" s="120" customFormat="1" spans="1:6">
      <c r="A1048493" s="259"/>
      <c r="B1048493" s="259"/>
      <c r="C1048493" s="259"/>
      <c r="D1048493" s="259"/>
      <c r="E1048493" s="260"/>
      <c r="F1048493" s="261"/>
    </row>
    <row r="1048494" s="120" customFormat="1" spans="1:6">
      <c r="A1048494" s="259"/>
      <c r="B1048494" s="259"/>
      <c r="C1048494" s="259"/>
      <c r="D1048494" s="259"/>
      <c r="E1048494" s="260"/>
      <c r="F1048494" s="261"/>
    </row>
    <row r="1048495" s="120" customFormat="1" spans="1:6">
      <c r="A1048495" s="259"/>
      <c r="B1048495" s="259"/>
      <c r="C1048495" s="259"/>
      <c r="D1048495" s="259"/>
      <c r="E1048495" s="260"/>
      <c r="F1048495" s="261"/>
    </row>
    <row r="1048496" s="120" customFormat="1" spans="1:6">
      <c r="A1048496" s="259"/>
      <c r="B1048496" s="259"/>
      <c r="C1048496" s="259"/>
      <c r="D1048496" s="259"/>
      <c r="E1048496" s="260"/>
      <c r="F1048496" s="261"/>
    </row>
    <row r="1048497" s="120" customFormat="1" spans="1:6">
      <c r="A1048497" s="259"/>
      <c r="B1048497" s="259"/>
      <c r="C1048497" s="259"/>
      <c r="D1048497" s="259"/>
      <c r="E1048497" s="260"/>
      <c r="F1048497" s="261"/>
    </row>
    <row r="1048498" s="120" customFormat="1" spans="1:6">
      <c r="A1048498" s="259"/>
      <c r="B1048498" s="259"/>
      <c r="C1048498" s="259"/>
      <c r="D1048498" s="259"/>
      <c r="E1048498" s="260"/>
      <c r="F1048498" s="261"/>
    </row>
    <row r="1048499" s="120" customFormat="1" spans="1:6">
      <c r="A1048499" s="259"/>
      <c r="B1048499" s="259"/>
      <c r="C1048499" s="259"/>
      <c r="D1048499" s="259"/>
      <c r="E1048499" s="260"/>
      <c r="F1048499" s="261"/>
    </row>
    <row r="1048500" s="120" customFormat="1" spans="1:6">
      <c r="A1048500" s="259"/>
      <c r="B1048500" s="259"/>
      <c r="C1048500" s="259"/>
      <c r="D1048500" s="259"/>
      <c r="E1048500" s="260"/>
      <c r="F1048500" s="261"/>
    </row>
    <row r="1048501" s="120" customFormat="1" spans="1:6">
      <c r="A1048501" s="259"/>
      <c r="B1048501" s="259"/>
      <c r="C1048501" s="259"/>
      <c r="D1048501" s="259"/>
      <c r="E1048501" s="260"/>
      <c r="F1048501" s="261"/>
    </row>
    <row r="1048502" s="120" customFormat="1" spans="1:6">
      <c r="A1048502" s="259"/>
      <c r="B1048502" s="259"/>
      <c r="C1048502" s="259"/>
      <c r="D1048502" s="259"/>
      <c r="E1048502" s="260"/>
      <c r="F1048502" s="261"/>
    </row>
    <row r="1048503" s="120" customFormat="1" spans="1:6">
      <c r="A1048503" s="259"/>
      <c r="B1048503" s="259"/>
      <c r="C1048503" s="259"/>
      <c r="D1048503" s="259"/>
      <c r="E1048503" s="260"/>
      <c r="F1048503" s="261"/>
    </row>
    <row r="1048504" s="120" customFormat="1" spans="1:6">
      <c r="A1048504" s="259"/>
      <c r="B1048504" s="259"/>
      <c r="C1048504" s="259"/>
      <c r="D1048504" s="259"/>
      <c r="E1048504" s="260"/>
      <c r="F1048504" s="261"/>
    </row>
    <row r="1048505" s="120" customFormat="1" spans="1:6">
      <c r="A1048505" s="259"/>
      <c r="B1048505" s="259"/>
      <c r="C1048505" s="259"/>
      <c r="D1048505" s="259"/>
      <c r="E1048505" s="260"/>
      <c r="F1048505" s="261"/>
    </row>
    <row r="1048506" s="120" customFormat="1" spans="1:6">
      <c r="A1048506" s="259"/>
      <c r="B1048506" s="259"/>
      <c r="C1048506" s="259"/>
      <c r="D1048506" s="259"/>
      <c r="E1048506" s="260"/>
      <c r="F1048506" s="261"/>
    </row>
    <row r="1048507" s="120" customFormat="1" spans="1:6">
      <c r="A1048507" s="259"/>
      <c r="B1048507" s="259"/>
      <c r="C1048507" s="259"/>
      <c r="D1048507" s="259"/>
      <c r="E1048507" s="260"/>
      <c r="F1048507" s="261"/>
    </row>
    <row r="1048508" s="120" customFormat="1" spans="1:6">
      <c r="A1048508" s="259"/>
      <c r="B1048508" s="259"/>
      <c r="C1048508" s="259"/>
      <c r="D1048508" s="259"/>
      <c r="E1048508" s="260"/>
      <c r="F1048508" s="261"/>
    </row>
    <row r="1048509" s="120" customFormat="1" spans="1:6">
      <c r="A1048509" s="259"/>
      <c r="B1048509" s="259"/>
      <c r="C1048509" s="259"/>
      <c r="D1048509" s="259"/>
      <c r="E1048509" s="260"/>
      <c r="F1048509" s="261"/>
    </row>
    <row r="1048510" s="120" customFormat="1" spans="1:6">
      <c r="A1048510" s="259"/>
      <c r="B1048510" s="259"/>
      <c r="C1048510" s="259"/>
      <c r="D1048510" s="259"/>
      <c r="E1048510" s="260"/>
      <c r="F1048510" s="261"/>
    </row>
    <row r="1048511" s="120" customFormat="1" spans="1:6">
      <c r="A1048511" s="259"/>
      <c r="B1048511" s="259"/>
      <c r="C1048511" s="259"/>
      <c r="D1048511" s="259"/>
      <c r="E1048511" s="260"/>
      <c r="F1048511" s="261"/>
    </row>
    <row r="1048512" s="120" customFormat="1" spans="1:6">
      <c r="A1048512" s="259"/>
      <c r="B1048512" s="259"/>
      <c r="C1048512" s="259"/>
      <c r="D1048512" s="259"/>
      <c r="E1048512" s="260"/>
      <c r="F1048512" s="261"/>
    </row>
    <row r="1048513" s="120" customFormat="1" spans="1:6">
      <c r="A1048513" s="259"/>
      <c r="B1048513" s="259"/>
      <c r="C1048513" s="259"/>
      <c r="D1048513" s="259"/>
      <c r="E1048513" s="260"/>
      <c r="F1048513" s="261"/>
    </row>
    <row r="1048514" s="120" customFormat="1" spans="1:6">
      <c r="A1048514" s="259"/>
      <c r="B1048514" s="259"/>
      <c r="C1048514" s="259"/>
      <c r="D1048514" s="259"/>
      <c r="E1048514" s="260"/>
      <c r="F1048514" s="261"/>
    </row>
    <row r="1048515" s="120" customFormat="1" spans="1:6">
      <c r="A1048515" s="259"/>
      <c r="B1048515" s="259"/>
      <c r="C1048515" s="259"/>
      <c r="D1048515" s="259"/>
      <c r="E1048515" s="260"/>
      <c r="F1048515" s="261"/>
    </row>
    <row r="1048516" s="120" customFormat="1" spans="1:6">
      <c r="A1048516" s="259"/>
      <c r="B1048516" s="259"/>
      <c r="C1048516" s="259"/>
      <c r="D1048516" s="259"/>
      <c r="E1048516" s="260"/>
      <c r="F1048516" s="261"/>
    </row>
    <row r="1048517" s="120" customFormat="1" spans="1:6">
      <c r="A1048517" s="259"/>
      <c r="B1048517" s="259"/>
      <c r="C1048517" s="259"/>
      <c r="D1048517" s="259"/>
      <c r="E1048517" s="260"/>
      <c r="F1048517" s="261"/>
    </row>
    <row r="1048518" s="120" customFormat="1" spans="1:6">
      <c r="A1048518" s="259"/>
      <c r="B1048518" s="259"/>
      <c r="C1048518" s="259"/>
      <c r="D1048518" s="259"/>
      <c r="E1048518" s="260"/>
      <c r="F1048518" s="261"/>
    </row>
    <row r="1048519" s="120" customFormat="1" spans="1:6">
      <c r="A1048519" s="259"/>
      <c r="B1048519" s="259"/>
      <c r="C1048519" s="259"/>
      <c r="D1048519" s="259"/>
      <c r="E1048519" s="260"/>
      <c r="F1048519" s="261"/>
    </row>
    <row r="1048520" s="120" customFormat="1" spans="1:6">
      <c r="A1048520" s="259"/>
      <c r="B1048520" s="259"/>
      <c r="C1048520" s="259"/>
      <c r="D1048520" s="259"/>
      <c r="E1048520" s="260"/>
      <c r="F1048520" s="261"/>
    </row>
    <row r="1048521" s="120" customFormat="1" spans="1:6">
      <c r="A1048521" s="259"/>
      <c r="B1048521" s="259"/>
      <c r="C1048521" s="259"/>
      <c r="D1048521" s="259"/>
      <c r="E1048521" s="260"/>
      <c r="F1048521" s="261"/>
    </row>
    <row r="1048522" s="120" customFormat="1" spans="1:6">
      <c r="A1048522" s="259"/>
      <c r="B1048522" s="259"/>
      <c r="C1048522" s="259"/>
      <c r="D1048522" s="259"/>
      <c r="E1048522" s="260"/>
      <c r="F1048522" s="261"/>
    </row>
    <row r="1048523" s="120" customFormat="1" spans="1:6">
      <c r="A1048523" s="259"/>
      <c r="B1048523" s="259"/>
      <c r="C1048523" s="259"/>
      <c r="D1048523" s="259"/>
      <c r="E1048523" s="260"/>
      <c r="F1048523" s="261"/>
    </row>
    <row r="1048524" s="120" customFormat="1" spans="1:6">
      <c r="A1048524" s="259"/>
      <c r="B1048524" s="259"/>
      <c r="C1048524" s="259"/>
      <c r="D1048524" s="259"/>
      <c r="E1048524" s="260"/>
      <c r="F1048524" s="261"/>
    </row>
    <row r="1048525" s="120" customFormat="1" spans="1:6">
      <c r="A1048525" s="259"/>
      <c r="B1048525" s="259"/>
      <c r="C1048525" s="259"/>
      <c r="D1048525" s="259"/>
      <c r="E1048525" s="260"/>
      <c r="F1048525" s="261"/>
    </row>
    <row r="1048526" s="120" customFormat="1" spans="1:6">
      <c r="A1048526" s="259"/>
      <c r="B1048526" s="259"/>
      <c r="C1048526" s="259"/>
      <c r="D1048526" s="259"/>
      <c r="E1048526" s="260"/>
      <c r="F1048526" s="261"/>
    </row>
    <row r="1048527" s="120" customFormat="1" spans="1:6">
      <c r="A1048527" s="259"/>
      <c r="B1048527" s="259"/>
      <c r="C1048527" s="259"/>
      <c r="D1048527" s="259"/>
      <c r="E1048527" s="260"/>
      <c r="F1048527" s="261"/>
    </row>
    <row r="1048528" s="120" customFormat="1" spans="1:6">
      <c r="A1048528" s="259"/>
      <c r="B1048528" s="259"/>
      <c r="C1048528" s="259"/>
      <c r="D1048528" s="259"/>
      <c r="E1048528" s="260"/>
      <c r="F1048528" s="261"/>
    </row>
    <row r="1048529" s="120" customFormat="1" spans="1:6">
      <c r="A1048529" s="259"/>
      <c r="B1048529" s="259"/>
      <c r="C1048529" s="259"/>
      <c r="D1048529" s="259"/>
      <c r="E1048529" s="260"/>
      <c r="F1048529" s="261"/>
    </row>
    <row r="1048530" s="120" customFormat="1" spans="1:6">
      <c r="A1048530" s="259"/>
      <c r="B1048530" s="259"/>
      <c r="C1048530" s="259"/>
      <c r="D1048530" s="259"/>
      <c r="E1048530" s="260"/>
      <c r="F1048530" s="261"/>
    </row>
    <row r="1048531" s="120" customFormat="1" spans="1:6">
      <c r="A1048531" s="259"/>
      <c r="B1048531" s="259"/>
      <c r="C1048531" s="259"/>
      <c r="D1048531" s="259"/>
      <c r="E1048531" s="260"/>
      <c r="F1048531" s="261"/>
    </row>
    <row r="1048532" s="120" customFormat="1" spans="1:6">
      <c r="A1048532" s="259"/>
      <c r="B1048532" s="259"/>
      <c r="C1048532" s="259"/>
      <c r="D1048532" s="259"/>
      <c r="E1048532" s="260"/>
      <c r="F1048532" s="261"/>
    </row>
    <row r="1048533" s="120" customFormat="1" spans="1:6">
      <c r="A1048533" s="259"/>
      <c r="B1048533" s="259"/>
      <c r="C1048533" s="259"/>
      <c r="D1048533" s="259"/>
      <c r="E1048533" s="260"/>
      <c r="F1048533" s="261"/>
    </row>
    <row r="1048534" s="120" customFormat="1" spans="1:6">
      <c r="A1048534" s="259"/>
      <c r="B1048534" s="259"/>
      <c r="C1048534" s="259"/>
      <c r="D1048534" s="259"/>
      <c r="E1048534" s="260"/>
      <c r="F1048534" s="261"/>
    </row>
    <row r="1048535" s="120" customFormat="1" spans="1:6">
      <c r="A1048535" s="259"/>
      <c r="B1048535" s="259"/>
      <c r="C1048535" s="259"/>
      <c r="D1048535" s="259"/>
      <c r="E1048535" s="260"/>
      <c r="F1048535" s="261"/>
    </row>
    <row r="1048536" s="120" customFormat="1" spans="1:6">
      <c r="A1048536" s="259"/>
      <c r="B1048536" s="259"/>
      <c r="C1048536" s="259"/>
      <c r="D1048536" s="259"/>
      <c r="E1048536" s="260"/>
      <c r="F1048536" s="261"/>
    </row>
    <row r="1048537" s="120" customFormat="1" spans="1:6">
      <c r="A1048537" s="259"/>
      <c r="B1048537" s="259"/>
      <c r="C1048537" s="259"/>
      <c r="D1048537" s="259"/>
      <c r="E1048537" s="260"/>
      <c r="F1048537" s="261"/>
    </row>
    <row r="1048538" s="120" customFormat="1" spans="1:6">
      <c r="A1048538" s="259"/>
      <c r="B1048538" s="259"/>
      <c r="C1048538" s="259"/>
      <c r="D1048538" s="259"/>
      <c r="E1048538" s="260"/>
      <c r="F1048538" s="261"/>
    </row>
    <row r="1048539" s="120" customFormat="1" spans="1:6">
      <c r="A1048539" s="259"/>
      <c r="B1048539" s="259"/>
      <c r="C1048539" s="259"/>
      <c r="D1048539" s="259"/>
      <c r="E1048539" s="260"/>
      <c r="F1048539" s="261"/>
    </row>
    <row r="1048540" s="120" customFormat="1" spans="1:6">
      <c r="A1048540" s="259"/>
      <c r="B1048540" s="259"/>
      <c r="C1048540" s="259"/>
      <c r="D1048540" s="259"/>
      <c r="E1048540" s="260"/>
      <c r="F1048540" s="261"/>
    </row>
    <row r="1048541" s="120" customFormat="1" spans="1:6">
      <c r="A1048541" s="259"/>
      <c r="B1048541" s="259"/>
      <c r="C1048541" s="259"/>
      <c r="D1048541" s="259"/>
      <c r="E1048541" s="260"/>
      <c r="F1048541" s="261"/>
    </row>
    <row r="1048542" s="120" customFormat="1" spans="1:6">
      <c r="A1048542" s="259"/>
      <c r="B1048542" s="259"/>
      <c r="C1048542" s="259"/>
      <c r="D1048542" s="259"/>
      <c r="E1048542" s="260"/>
      <c r="F1048542" s="261"/>
    </row>
    <row r="1048543" s="120" customFormat="1" spans="1:6">
      <c r="A1048543" s="259"/>
      <c r="B1048543" s="259"/>
      <c r="C1048543" s="259"/>
      <c r="D1048543" s="259"/>
      <c r="E1048543" s="260"/>
      <c r="F1048543" s="261"/>
    </row>
    <row r="1048544" s="120" customFormat="1" spans="1:6">
      <c r="A1048544" s="259"/>
      <c r="B1048544" s="259"/>
      <c r="C1048544" s="259"/>
      <c r="D1048544" s="259"/>
      <c r="E1048544" s="260"/>
      <c r="F1048544" s="261"/>
    </row>
    <row r="1048545" s="120" customFormat="1" spans="1:6">
      <c r="A1048545" s="259"/>
      <c r="B1048545" s="259"/>
      <c r="C1048545" s="259"/>
      <c r="D1048545" s="259"/>
      <c r="E1048545" s="260"/>
      <c r="F1048545" s="261"/>
    </row>
    <row r="1048546" s="120" customFormat="1" spans="1:6">
      <c r="A1048546" s="259"/>
      <c r="B1048546" s="259"/>
      <c r="C1048546" s="259"/>
      <c r="D1048546" s="259"/>
      <c r="E1048546" s="260"/>
      <c r="F1048546" s="261"/>
    </row>
    <row r="1048547" s="120" customFormat="1" spans="1:6">
      <c r="A1048547" s="259"/>
      <c r="B1048547" s="259"/>
      <c r="C1048547" s="259"/>
      <c r="D1048547" s="259"/>
      <c r="E1048547" s="260"/>
      <c r="F1048547" s="261"/>
    </row>
    <row r="1048548" s="120" customFormat="1" spans="1:6">
      <c r="A1048548" s="259"/>
      <c r="B1048548" s="259"/>
      <c r="C1048548" s="259"/>
      <c r="D1048548" s="259"/>
      <c r="E1048548" s="260"/>
      <c r="F1048548" s="261"/>
    </row>
    <row r="1048549" s="120" customFormat="1" spans="1:6">
      <c r="A1048549" s="259"/>
      <c r="B1048549" s="259"/>
      <c r="C1048549" s="259"/>
      <c r="D1048549" s="259"/>
      <c r="E1048549" s="260"/>
      <c r="F1048549" s="261"/>
    </row>
    <row r="1048550" s="120" customFormat="1" spans="1:6">
      <c r="A1048550" s="259"/>
      <c r="B1048550" s="259"/>
      <c r="C1048550" s="259"/>
      <c r="D1048550" s="259"/>
      <c r="E1048550" s="260"/>
      <c r="F1048550" s="261"/>
    </row>
    <row r="1048551" s="120" customFormat="1" spans="1:6">
      <c r="A1048551" s="259"/>
      <c r="B1048551" s="259"/>
      <c r="C1048551" s="259"/>
      <c r="D1048551" s="259"/>
      <c r="E1048551" s="260"/>
      <c r="F1048551" s="261"/>
    </row>
    <row r="1048552" s="120" customFormat="1" spans="1:6">
      <c r="A1048552" s="259"/>
      <c r="B1048552" s="259"/>
      <c r="C1048552" s="259"/>
      <c r="D1048552" s="259"/>
      <c r="E1048552" s="260"/>
      <c r="F1048552" s="261"/>
    </row>
    <row r="1048553" s="120" customFormat="1" spans="1:6">
      <c r="A1048553" s="259"/>
      <c r="B1048553" s="259"/>
      <c r="C1048553" s="259"/>
      <c r="D1048553" s="259"/>
      <c r="E1048553" s="260"/>
      <c r="F1048553" s="261"/>
    </row>
    <row r="1048554" s="120" customFormat="1" spans="1:6">
      <c r="A1048554" s="259"/>
      <c r="B1048554" s="259"/>
      <c r="C1048554" s="259"/>
      <c r="D1048554" s="259"/>
      <c r="E1048554" s="260"/>
      <c r="F1048554" s="261"/>
    </row>
    <row r="1048555" s="120" customFormat="1" spans="1:6">
      <c r="A1048555" s="259"/>
      <c r="B1048555" s="259"/>
      <c r="C1048555" s="259"/>
      <c r="D1048555" s="259"/>
      <c r="E1048555" s="260"/>
      <c r="F1048555" s="261"/>
    </row>
    <row r="1048556" s="120" customFormat="1" spans="1:6">
      <c r="A1048556" s="259"/>
      <c r="B1048556" s="259"/>
      <c r="C1048556" s="259"/>
      <c r="D1048556" s="259"/>
      <c r="E1048556" s="260"/>
      <c r="F1048556" s="261"/>
    </row>
    <row r="1048557" s="120" customFormat="1" spans="1:6">
      <c r="A1048557" s="259"/>
      <c r="B1048557" s="259"/>
      <c r="C1048557" s="259"/>
      <c r="D1048557" s="259"/>
      <c r="E1048557" s="260"/>
      <c r="F1048557" s="261"/>
    </row>
    <row r="1048558" s="120" customFormat="1" spans="1:6">
      <c r="A1048558" s="259"/>
      <c r="B1048558" s="259"/>
      <c r="C1048558" s="259"/>
      <c r="D1048558" s="259"/>
      <c r="E1048558" s="260"/>
      <c r="F1048558" s="261"/>
    </row>
    <row r="1048559" s="120" customFormat="1" spans="1:6">
      <c r="A1048559" s="259"/>
      <c r="B1048559" s="259"/>
      <c r="C1048559" s="259"/>
      <c r="D1048559" s="259"/>
      <c r="E1048559" s="260"/>
      <c r="F1048559" s="261"/>
    </row>
    <row r="1048560" s="120" customFormat="1" spans="1:6">
      <c r="A1048560" s="259"/>
      <c r="B1048560" s="259"/>
      <c r="C1048560" s="259"/>
      <c r="D1048560" s="259"/>
      <c r="E1048560" s="260"/>
      <c r="F1048560" s="261"/>
    </row>
    <row r="1048561" s="120" customFormat="1" spans="1:6">
      <c r="A1048561" s="259"/>
      <c r="B1048561" s="259"/>
      <c r="C1048561" s="259"/>
      <c r="D1048561" s="259"/>
      <c r="E1048561" s="260"/>
      <c r="F1048561" s="261"/>
    </row>
    <row r="1048562" s="120" customFormat="1" spans="1:6">
      <c r="A1048562" s="259"/>
      <c r="B1048562" s="259"/>
      <c r="C1048562" s="259"/>
      <c r="D1048562" s="259"/>
      <c r="E1048562" s="260"/>
      <c r="F1048562" s="261"/>
    </row>
    <row r="1048563" s="120" customFormat="1" spans="1:6">
      <c r="A1048563" s="259"/>
      <c r="B1048563" s="259"/>
      <c r="C1048563" s="259"/>
      <c r="D1048563" s="259"/>
      <c r="E1048563" s="260"/>
      <c r="F1048563" s="261"/>
    </row>
    <row r="1048564" s="120" customFormat="1" spans="1:6">
      <c r="A1048564" s="259"/>
      <c r="B1048564" s="259"/>
      <c r="C1048564" s="259"/>
      <c r="D1048564" s="259"/>
      <c r="E1048564" s="260"/>
      <c r="F1048564" s="261"/>
    </row>
    <row r="1048565" s="120" customFormat="1" spans="1:6">
      <c r="A1048565" s="259"/>
      <c r="B1048565" s="259"/>
      <c r="C1048565" s="259"/>
      <c r="D1048565" s="259"/>
      <c r="E1048565" s="260"/>
      <c r="F1048565" s="261"/>
    </row>
    <row r="1048566" s="120" customFormat="1" spans="1:6">
      <c r="A1048566" s="259"/>
      <c r="B1048566" s="259"/>
      <c r="C1048566" s="259"/>
      <c r="D1048566" s="259"/>
      <c r="E1048566" s="260"/>
      <c r="F1048566" s="261"/>
    </row>
    <row r="1048567" s="120" customFormat="1" spans="1:6">
      <c r="A1048567" s="259"/>
      <c r="B1048567" s="259"/>
      <c r="C1048567" s="259"/>
      <c r="D1048567" s="259"/>
      <c r="E1048567" s="260"/>
      <c r="F1048567" s="261"/>
    </row>
    <row r="1048568" s="120" customFormat="1" spans="1:6">
      <c r="A1048568" s="259"/>
      <c r="B1048568" s="259"/>
      <c r="C1048568" s="259"/>
      <c r="D1048568" s="259"/>
      <c r="E1048568" s="260"/>
      <c r="F1048568" s="261"/>
    </row>
    <row r="1048569" s="120" customFormat="1" spans="1:6">
      <c r="A1048569" s="259"/>
      <c r="B1048569" s="259"/>
      <c r="C1048569" s="259"/>
      <c r="D1048569" s="259"/>
      <c r="E1048569" s="260"/>
      <c r="F1048569" s="261"/>
    </row>
    <row r="1048570" s="120" customFormat="1" spans="1:6">
      <c r="A1048570" s="259"/>
      <c r="B1048570" s="259"/>
      <c r="C1048570" s="259"/>
      <c r="D1048570" s="259"/>
      <c r="E1048570" s="260"/>
      <c r="F1048570" s="261"/>
    </row>
    <row r="1048571" s="120" customFormat="1" spans="1:6">
      <c r="A1048571" s="259"/>
      <c r="B1048571" s="259"/>
      <c r="C1048571" s="259"/>
      <c r="D1048571" s="259"/>
      <c r="E1048571" s="260"/>
      <c r="F1048571" s="261"/>
    </row>
    <row r="1048572" s="120" customFormat="1" spans="1:6">
      <c r="A1048572" s="259"/>
      <c r="B1048572" s="259"/>
      <c r="C1048572" s="259"/>
      <c r="D1048572" s="259"/>
      <c r="E1048572" s="260"/>
      <c r="F1048572" s="261"/>
    </row>
    <row r="1048573" s="120" customFormat="1" spans="1:6">
      <c r="A1048573" s="259"/>
      <c r="B1048573" s="259"/>
      <c r="C1048573" s="259"/>
      <c r="D1048573" s="259"/>
      <c r="E1048573" s="260"/>
      <c r="F1048573" s="261"/>
    </row>
    <row r="1048574" s="120" customFormat="1" spans="1:6">
      <c r="A1048574" s="259"/>
      <c r="B1048574" s="259"/>
      <c r="C1048574" s="259"/>
      <c r="D1048574" s="259"/>
      <c r="E1048574" s="260"/>
      <c r="F1048574" s="261"/>
    </row>
    <row r="1048575" s="120" customFormat="1" spans="1:6">
      <c r="A1048575" s="259"/>
      <c r="B1048575" s="259"/>
      <c r="C1048575" s="259"/>
      <c r="D1048575" s="259"/>
      <c r="E1048575" s="260"/>
      <c r="F1048575" s="261"/>
    </row>
    <row r="1048576" s="120" customFormat="1" spans="1:6">
      <c r="A1048576" s="259"/>
      <c r="B1048576" s="259"/>
      <c r="C1048576" s="259"/>
      <c r="D1048576" s="259"/>
      <c r="E1048576" s="260"/>
      <c r="F1048576" s="261"/>
    </row>
  </sheetData>
  <mergeCells count="2">
    <mergeCell ref="B1:E1"/>
    <mergeCell ref="B1048336:E1048336"/>
  </mergeCells>
  <conditionalFormatting sqref="B27">
    <cfRule type="expression" dxfId="1" priority="6" stopIfTrue="1">
      <formula>"len($A:$A)=3"</formula>
    </cfRule>
  </conditionalFormatting>
  <conditionalFormatting sqref="C27">
    <cfRule type="expression" dxfId="1" priority="4" stopIfTrue="1">
      <formula>"len($A:$A)=3"</formula>
    </cfRule>
  </conditionalFormatting>
  <conditionalFormatting sqref="D27">
    <cfRule type="expression" dxfId="1" priority="2" stopIfTrue="1">
      <formula>"len($A:$A)=3"</formula>
    </cfRule>
  </conditionalFormatting>
  <conditionalFormatting sqref="B1048362">
    <cfRule type="expression" dxfId="1" priority="5" stopIfTrue="1">
      <formula>"len($A:$A)=3"</formula>
    </cfRule>
  </conditionalFormatting>
  <conditionalFormatting sqref="C1048362">
    <cfRule type="expression" dxfId="1" priority="3" stopIfTrue="1">
      <formula>"len($A:$A)=3"</formula>
    </cfRule>
  </conditionalFormatting>
  <conditionalFormatting sqref="D1048362">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7"/>
  <sheetViews>
    <sheetView showGridLines="0" showZeros="0" view="pageBreakPreview" zoomScale="70" zoomScaleNormal="115" workbookViewId="0">
      <selection activeCell="A3" sqref="$A3:$XFD3"/>
    </sheetView>
  </sheetViews>
  <sheetFormatPr defaultColWidth="9" defaultRowHeight="14.25" outlineLevelCol="5"/>
  <cols>
    <col min="1" max="1" width="20.6333333333333" style="117" customWidth="1"/>
    <col min="2" max="2" width="50.75" style="117" customWidth="1"/>
    <col min="3" max="4" width="20.6333333333333" style="117" customWidth="1"/>
    <col min="5" max="5" width="20.6333333333333" style="309" customWidth="1"/>
    <col min="6" max="6" width="3.75" style="117" customWidth="1"/>
    <col min="7" max="16357" width="9" style="117"/>
    <col min="16358" max="16358" width="45.6333333333333" style="117"/>
    <col min="16359" max="16384" width="9" style="117"/>
  </cols>
  <sheetData>
    <row r="1" ht="45" customHeight="1" spans="1:6">
      <c r="A1" s="119"/>
      <c r="B1" s="310" t="s">
        <v>2519</v>
      </c>
      <c r="C1" s="310"/>
      <c r="D1" s="310"/>
      <c r="E1" s="310"/>
      <c r="F1" s="119"/>
    </row>
    <row r="2" s="307" customFormat="1" ht="20.1" customHeight="1" spans="1:6">
      <c r="A2" s="311"/>
      <c r="B2" s="312"/>
      <c r="C2" s="313"/>
      <c r="D2" s="312"/>
      <c r="E2" s="314" t="s">
        <v>2</v>
      </c>
      <c r="F2" s="311"/>
    </row>
    <row r="3" s="308" customFormat="1" ht="45" customHeight="1" spans="1:6">
      <c r="A3" s="315" t="s">
        <v>3</v>
      </c>
      <c r="B3" s="316" t="s">
        <v>4</v>
      </c>
      <c r="C3" s="244" t="s">
        <v>5</v>
      </c>
      <c r="D3" s="244" t="s">
        <v>6</v>
      </c>
      <c r="E3" s="244" t="s">
        <v>7</v>
      </c>
      <c r="F3" s="317" t="s">
        <v>8</v>
      </c>
    </row>
    <row r="4" s="308" customFormat="1" ht="36" customHeight="1" spans="1:6">
      <c r="A4" s="275" t="s">
        <v>2426</v>
      </c>
      <c r="B4" s="271" t="s">
        <v>2427</v>
      </c>
      <c r="C4" s="272"/>
      <c r="D4" s="272"/>
      <c r="E4" s="278"/>
      <c r="F4" s="318" t="str">
        <f t="shared" ref="F4:F34" si="0">IF(LEN(A4)=7,"是",IF(B4&lt;&gt;"",IF(SUM(C4:D4)&lt;&gt;0,"是","否"),"是"))</f>
        <v>是</v>
      </c>
    </row>
    <row r="5" ht="36" customHeight="1" spans="1:6">
      <c r="A5" s="275" t="s">
        <v>2428</v>
      </c>
      <c r="B5" s="271" t="s">
        <v>2429</v>
      </c>
      <c r="C5" s="272"/>
      <c r="D5" s="272"/>
      <c r="E5" s="278"/>
      <c r="F5" s="318" t="str">
        <f t="shared" si="0"/>
        <v>是</v>
      </c>
    </row>
    <row r="6" ht="36" customHeight="1" spans="1:6">
      <c r="A6" s="275" t="s">
        <v>2430</v>
      </c>
      <c r="B6" s="271" t="s">
        <v>2431</v>
      </c>
      <c r="C6" s="272"/>
      <c r="D6" s="272"/>
      <c r="E6" s="278"/>
      <c r="F6" s="318" t="str">
        <f t="shared" si="0"/>
        <v>是</v>
      </c>
    </row>
    <row r="7" ht="36" customHeight="1" spans="1:6">
      <c r="A7" s="275" t="s">
        <v>2432</v>
      </c>
      <c r="B7" s="271" t="s">
        <v>2433</v>
      </c>
      <c r="C7" s="272"/>
      <c r="D7" s="272"/>
      <c r="E7" s="278"/>
      <c r="F7" s="318" t="str">
        <f t="shared" si="0"/>
        <v>是</v>
      </c>
    </row>
    <row r="8" ht="36" customHeight="1" spans="1:6">
      <c r="A8" s="275" t="s">
        <v>2434</v>
      </c>
      <c r="B8" s="271" t="s">
        <v>2435</v>
      </c>
      <c r="C8" s="272"/>
      <c r="D8" s="272"/>
      <c r="E8" s="278"/>
      <c r="F8" s="318" t="str">
        <f t="shared" si="0"/>
        <v>是</v>
      </c>
    </row>
    <row r="9" ht="36" customHeight="1" spans="1:6">
      <c r="A9" s="275" t="s">
        <v>2436</v>
      </c>
      <c r="B9" s="271" t="s">
        <v>2437</v>
      </c>
      <c r="C9" s="272"/>
      <c r="D9" s="272"/>
      <c r="E9" s="278"/>
      <c r="F9" s="318" t="str">
        <f t="shared" si="0"/>
        <v>是</v>
      </c>
    </row>
    <row r="10" ht="36" customHeight="1" spans="1:6">
      <c r="A10" s="275" t="s">
        <v>2438</v>
      </c>
      <c r="B10" s="271" t="s">
        <v>2439</v>
      </c>
      <c r="C10" s="272">
        <v>7999</v>
      </c>
      <c r="D10" s="272">
        <v>5600</v>
      </c>
      <c r="E10" s="278">
        <f t="shared" ref="E10:E15" si="1">(D10-C10)/C10</f>
        <v>-0.3</v>
      </c>
      <c r="F10" s="318" t="str">
        <f t="shared" si="0"/>
        <v>是</v>
      </c>
    </row>
    <row r="11" ht="36" customHeight="1" spans="1:6">
      <c r="A11" s="275" t="s">
        <v>2440</v>
      </c>
      <c r="B11" s="276" t="s">
        <v>2441</v>
      </c>
      <c r="C11" s="280">
        <v>7914</v>
      </c>
      <c r="D11" s="280">
        <v>5600</v>
      </c>
      <c r="E11" s="279">
        <f t="shared" si="1"/>
        <v>-0.292</v>
      </c>
      <c r="F11" s="318" t="str">
        <f t="shared" si="0"/>
        <v>是</v>
      </c>
    </row>
    <row r="12" ht="36" customHeight="1" spans="1:6">
      <c r="A12" s="275" t="s">
        <v>2442</v>
      </c>
      <c r="B12" s="276" t="s">
        <v>2443</v>
      </c>
      <c r="C12" s="280">
        <v>85</v>
      </c>
      <c r="D12" s="280"/>
      <c r="E12" s="279">
        <f t="shared" si="1"/>
        <v>-1</v>
      </c>
      <c r="F12" s="318" t="str">
        <f t="shared" si="0"/>
        <v>是</v>
      </c>
    </row>
    <row r="13" ht="36" customHeight="1" spans="1:6">
      <c r="A13" s="275" t="s">
        <v>2444</v>
      </c>
      <c r="B13" s="276" t="s">
        <v>2445</v>
      </c>
      <c r="C13" s="277"/>
      <c r="D13" s="277"/>
      <c r="E13" s="278" t="e">
        <f t="shared" si="1"/>
        <v>#DIV/0!</v>
      </c>
      <c r="F13" s="318" t="str">
        <f t="shared" si="0"/>
        <v>否</v>
      </c>
    </row>
    <row r="14" ht="36" customHeight="1" spans="1:6">
      <c r="A14" s="275" t="s">
        <v>2446</v>
      </c>
      <c r="B14" s="276" t="s">
        <v>2447</v>
      </c>
      <c r="C14" s="277"/>
      <c r="D14" s="277"/>
      <c r="E14" s="278" t="e">
        <f t="shared" si="1"/>
        <v>#DIV/0!</v>
      </c>
      <c r="F14" s="318" t="str">
        <f t="shared" si="0"/>
        <v>否</v>
      </c>
    </row>
    <row r="15" ht="36" customHeight="1" spans="1:6">
      <c r="A15" s="275" t="s">
        <v>2448</v>
      </c>
      <c r="B15" s="276" t="s">
        <v>2449</v>
      </c>
      <c r="C15" s="277"/>
      <c r="D15" s="277"/>
      <c r="E15" s="278" t="e">
        <f t="shared" si="1"/>
        <v>#DIV/0!</v>
      </c>
      <c r="F15" s="318" t="str">
        <f t="shared" si="0"/>
        <v>否</v>
      </c>
    </row>
    <row r="16" ht="36" customHeight="1" spans="1:6">
      <c r="A16" s="319" t="s">
        <v>2450</v>
      </c>
      <c r="B16" s="320" t="s">
        <v>2451</v>
      </c>
      <c r="C16" s="272"/>
      <c r="D16" s="272"/>
      <c r="E16" s="278"/>
      <c r="F16" s="318" t="str">
        <f t="shared" si="0"/>
        <v>是</v>
      </c>
    </row>
    <row r="17" ht="36" customHeight="1" spans="1:6">
      <c r="A17" s="319" t="s">
        <v>2452</v>
      </c>
      <c r="B17" s="320" t="s">
        <v>2453</v>
      </c>
      <c r="C17" s="272"/>
      <c r="D17" s="272"/>
      <c r="E17" s="278"/>
      <c r="F17" s="318" t="str">
        <f t="shared" si="0"/>
        <v>是</v>
      </c>
    </row>
    <row r="18" ht="36" customHeight="1" spans="1:6">
      <c r="A18" s="319" t="s">
        <v>2454</v>
      </c>
      <c r="B18" s="161" t="s">
        <v>2455</v>
      </c>
      <c r="C18" s="277"/>
      <c r="D18" s="277"/>
      <c r="E18" s="278" t="e">
        <f t="shared" ref="E18:E20" si="2">(D18-C18)/C18</f>
        <v>#DIV/0!</v>
      </c>
      <c r="F18" s="318" t="str">
        <f t="shared" si="0"/>
        <v>否</v>
      </c>
    </row>
    <row r="19" ht="36" customHeight="1" spans="1:6">
      <c r="A19" s="319" t="s">
        <v>2456</v>
      </c>
      <c r="B19" s="161" t="s">
        <v>2457</v>
      </c>
      <c r="C19" s="277"/>
      <c r="D19" s="277"/>
      <c r="E19" s="278" t="e">
        <f t="shared" si="2"/>
        <v>#DIV/0!</v>
      </c>
      <c r="F19" s="318" t="str">
        <f t="shared" si="0"/>
        <v>否</v>
      </c>
    </row>
    <row r="20" ht="36" customHeight="1" spans="1:6">
      <c r="A20" s="319" t="s">
        <v>2458</v>
      </c>
      <c r="B20" s="320" t="s">
        <v>2459</v>
      </c>
      <c r="C20" s="272">
        <v>351</v>
      </c>
      <c r="D20" s="272">
        <v>390</v>
      </c>
      <c r="E20" s="278">
        <f t="shared" si="2"/>
        <v>0.111</v>
      </c>
      <c r="F20" s="318" t="str">
        <f t="shared" si="0"/>
        <v>是</v>
      </c>
    </row>
    <row r="21" ht="36" customHeight="1" spans="1:6">
      <c r="A21" s="319" t="s">
        <v>2460</v>
      </c>
      <c r="B21" s="320" t="s">
        <v>2461</v>
      </c>
      <c r="C21" s="272"/>
      <c r="D21" s="272"/>
      <c r="E21" s="278"/>
      <c r="F21" s="318" t="str">
        <f t="shared" si="0"/>
        <v>是</v>
      </c>
    </row>
    <row r="22" ht="36" customHeight="1" spans="1:6">
      <c r="A22" s="319" t="s">
        <v>2462</v>
      </c>
      <c r="B22" s="320" t="s">
        <v>2463</v>
      </c>
      <c r="C22" s="272"/>
      <c r="D22" s="272"/>
      <c r="E22" s="278"/>
      <c r="F22" s="318" t="str">
        <f t="shared" si="0"/>
        <v>是</v>
      </c>
    </row>
    <row r="23" ht="36" customHeight="1" spans="1:6">
      <c r="A23" s="275" t="s">
        <v>2464</v>
      </c>
      <c r="B23" s="271" t="s">
        <v>2465</v>
      </c>
      <c r="C23" s="272"/>
      <c r="D23" s="272"/>
      <c r="E23" s="278"/>
      <c r="F23" s="318" t="str">
        <f t="shared" si="0"/>
        <v>是</v>
      </c>
    </row>
    <row r="24" ht="36" customHeight="1" spans="1:6">
      <c r="A24" s="275" t="s">
        <v>2466</v>
      </c>
      <c r="B24" s="271" t="s">
        <v>2467</v>
      </c>
      <c r="C24" s="272"/>
      <c r="D24" s="272"/>
      <c r="E24" s="278"/>
      <c r="F24" s="318" t="str">
        <f t="shared" si="0"/>
        <v>是</v>
      </c>
    </row>
    <row r="25" ht="36" customHeight="1" spans="1:6">
      <c r="A25" s="275" t="s">
        <v>2468</v>
      </c>
      <c r="B25" s="271" t="s">
        <v>2469</v>
      </c>
      <c r="C25" s="272"/>
      <c r="D25" s="272"/>
      <c r="E25" s="278"/>
      <c r="F25" s="318" t="str">
        <f t="shared" si="0"/>
        <v>是</v>
      </c>
    </row>
    <row r="26" ht="36" customHeight="1" spans="1:6">
      <c r="A26" s="275" t="s">
        <v>2470</v>
      </c>
      <c r="B26" s="271" t="s">
        <v>2471</v>
      </c>
      <c r="C26" s="272"/>
      <c r="D26" s="272"/>
      <c r="E26" s="278"/>
      <c r="F26" s="318" t="str">
        <f t="shared" si="0"/>
        <v>是</v>
      </c>
    </row>
    <row r="27" ht="36" customHeight="1" spans="1:6">
      <c r="A27" s="275" t="s">
        <v>2472</v>
      </c>
      <c r="B27" s="271" t="s">
        <v>2473</v>
      </c>
      <c r="C27" s="272">
        <v>593</v>
      </c>
      <c r="D27" s="272">
        <v>924</v>
      </c>
      <c r="E27" s="278">
        <f t="shared" ref="E27:E33" si="3">(D27-C27)/C27</f>
        <v>0.558</v>
      </c>
      <c r="F27" s="318" t="str">
        <f t="shared" si="0"/>
        <v>是</v>
      </c>
    </row>
    <row r="28" ht="36" customHeight="1" spans="1:6">
      <c r="A28" s="275"/>
      <c r="B28" s="276"/>
      <c r="C28" s="280"/>
      <c r="D28" s="280"/>
      <c r="E28" s="278"/>
      <c r="F28" s="318" t="str">
        <f t="shared" si="0"/>
        <v>是</v>
      </c>
    </row>
    <row r="29" ht="36" customHeight="1" spans="1:6">
      <c r="A29" s="285"/>
      <c r="B29" s="286" t="s">
        <v>2520</v>
      </c>
      <c r="C29" s="272">
        <v>8943</v>
      </c>
      <c r="D29" s="272">
        <v>6914</v>
      </c>
      <c r="E29" s="278">
        <f t="shared" si="3"/>
        <v>-0.227</v>
      </c>
      <c r="F29" s="318" t="str">
        <f t="shared" si="0"/>
        <v>是</v>
      </c>
    </row>
    <row r="30" ht="36" customHeight="1" spans="1:6">
      <c r="A30" s="321">
        <v>105</v>
      </c>
      <c r="B30" s="322" t="s">
        <v>2475</v>
      </c>
      <c r="C30" s="291"/>
      <c r="D30" s="323"/>
      <c r="E30" s="278" t="e">
        <f t="shared" si="3"/>
        <v>#DIV/0!</v>
      </c>
      <c r="F30" s="318" t="str">
        <f t="shared" si="0"/>
        <v>否</v>
      </c>
    </row>
    <row r="31" ht="36" customHeight="1" spans="1:6">
      <c r="A31" s="324">
        <v>110</v>
      </c>
      <c r="B31" s="325" t="s">
        <v>61</v>
      </c>
      <c r="C31" s="289">
        <v>30132</v>
      </c>
      <c r="D31" s="289">
        <v>2150</v>
      </c>
      <c r="E31" s="278">
        <f t="shared" si="3"/>
        <v>-0.929</v>
      </c>
      <c r="F31" s="318" t="str">
        <f t="shared" si="0"/>
        <v>是</v>
      </c>
    </row>
    <row r="32" ht="36" customHeight="1" spans="1:6">
      <c r="A32" s="324">
        <v>11004</v>
      </c>
      <c r="B32" s="326" t="s">
        <v>2476</v>
      </c>
      <c r="C32" s="291"/>
      <c r="D32" s="291"/>
      <c r="E32" s="278" t="e">
        <f t="shared" si="3"/>
        <v>#DIV/0!</v>
      </c>
      <c r="F32" s="318" t="str">
        <f t="shared" si="0"/>
        <v>否</v>
      </c>
    </row>
    <row r="33" ht="36" customHeight="1" spans="1:6">
      <c r="A33" s="327">
        <v>1100402</v>
      </c>
      <c r="B33" s="328" t="s">
        <v>2477</v>
      </c>
      <c r="C33" s="300">
        <v>2132</v>
      </c>
      <c r="D33" s="301">
        <v>2150</v>
      </c>
      <c r="E33" s="279">
        <f t="shared" si="3"/>
        <v>0.008</v>
      </c>
      <c r="F33" s="318" t="str">
        <f t="shared" si="0"/>
        <v>是</v>
      </c>
    </row>
    <row r="34" ht="36" customHeight="1" spans="1:6">
      <c r="A34" s="327">
        <v>1100403</v>
      </c>
      <c r="B34" s="329" t="s">
        <v>2478</v>
      </c>
      <c r="C34" s="300"/>
      <c r="D34" s="301"/>
      <c r="E34" s="278"/>
      <c r="F34" s="318" t="str">
        <f t="shared" si="0"/>
        <v>是</v>
      </c>
    </row>
    <row r="35" ht="36" customHeight="1" spans="1:6">
      <c r="A35" s="324">
        <v>11006</v>
      </c>
      <c r="B35" s="326" t="s">
        <v>2476</v>
      </c>
      <c r="C35" s="330"/>
      <c r="D35" s="331"/>
      <c r="E35" s="278" t="e">
        <f t="shared" ref="E35:E39" si="4">(D35-C35)/C35</f>
        <v>#DIV/0!</v>
      </c>
      <c r="F35" s="318"/>
    </row>
    <row r="36" ht="36" customHeight="1" spans="1:6">
      <c r="A36" s="324">
        <v>11008</v>
      </c>
      <c r="B36" s="326" t="s">
        <v>2479</v>
      </c>
      <c r="C36" s="330"/>
      <c r="D36" s="331"/>
      <c r="E36" s="278" t="e">
        <f t="shared" si="4"/>
        <v>#DIV/0!</v>
      </c>
      <c r="F36" s="318"/>
    </row>
    <row r="37" ht="36" customHeight="1" spans="1:6">
      <c r="A37" s="324">
        <v>11009</v>
      </c>
      <c r="B37" s="326" t="s">
        <v>2480</v>
      </c>
      <c r="C37" s="330"/>
      <c r="D37" s="331"/>
      <c r="E37" s="278" t="e">
        <f t="shared" si="4"/>
        <v>#DIV/0!</v>
      </c>
      <c r="F37" s="318"/>
    </row>
    <row r="38" ht="36" customHeight="1" spans="1:6">
      <c r="A38" s="324">
        <v>11011</v>
      </c>
      <c r="B38" s="326" t="s">
        <v>2481</v>
      </c>
      <c r="C38" s="330"/>
      <c r="D38" s="331"/>
      <c r="E38" s="278" t="e">
        <f t="shared" si="4"/>
        <v>#DIV/0!</v>
      </c>
      <c r="F38" s="318"/>
    </row>
    <row r="39" ht="36" customHeight="1" spans="1:6">
      <c r="A39" s="327">
        <v>1101102</v>
      </c>
      <c r="B39" s="332" t="s">
        <v>2482</v>
      </c>
      <c r="C39" s="300">
        <v>28000</v>
      </c>
      <c r="D39" s="301"/>
      <c r="E39" s="279">
        <f t="shared" si="4"/>
        <v>-1</v>
      </c>
      <c r="F39" s="318" t="str">
        <f t="shared" ref="F39:F44" si="5">IF(LEN(A39)=7,"是",IF(B39&lt;&gt;"",IF(SUM(C39:D39)&lt;&gt;0,"是","否"),"是"))</f>
        <v>是</v>
      </c>
    </row>
    <row r="40" ht="36" customHeight="1" spans="1:6">
      <c r="A40" s="327">
        <v>11009</v>
      </c>
      <c r="B40" s="328" t="s">
        <v>65</v>
      </c>
      <c r="C40" s="330">
        <v>0</v>
      </c>
      <c r="D40" s="331"/>
      <c r="E40" s="292"/>
      <c r="F40" s="318" t="str">
        <f t="shared" si="5"/>
        <v>否</v>
      </c>
    </row>
    <row r="41" ht="36" customHeight="1" spans="1:6">
      <c r="A41" s="324">
        <v>11006</v>
      </c>
      <c r="B41" s="326" t="s">
        <v>2479</v>
      </c>
      <c r="C41" s="289"/>
      <c r="D41" s="301"/>
      <c r="E41" s="278"/>
      <c r="F41" s="318"/>
    </row>
    <row r="42" ht="36" customHeight="1" spans="1:6">
      <c r="A42" s="324">
        <v>11008</v>
      </c>
      <c r="B42" s="326" t="s">
        <v>2480</v>
      </c>
      <c r="C42" s="289">
        <v>597</v>
      </c>
      <c r="D42" s="303">
        <v>9502</v>
      </c>
      <c r="E42" s="278">
        <f t="shared" ref="E42:E44" si="6">(D42-C42)/C42</f>
        <v>14.916</v>
      </c>
      <c r="F42" s="318"/>
    </row>
    <row r="43" ht="36" customHeight="1" spans="1:6">
      <c r="A43" s="324">
        <v>11009</v>
      </c>
      <c r="B43" s="326" t="s">
        <v>2481</v>
      </c>
      <c r="C43" s="289">
        <v>2443</v>
      </c>
      <c r="D43" s="301"/>
      <c r="E43" s="278">
        <f t="shared" si="6"/>
        <v>-1</v>
      </c>
      <c r="F43" s="318"/>
    </row>
    <row r="44" ht="36" customHeight="1" spans="1:6">
      <c r="A44" s="333"/>
      <c r="B44" s="334" t="s">
        <v>68</v>
      </c>
      <c r="C44" s="289">
        <v>42115</v>
      </c>
      <c r="D44" s="303">
        <v>18566</v>
      </c>
      <c r="E44" s="278">
        <f t="shared" si="6"/>
        <v>-0.559</v>
      </c>
      <c r="F44" s="318" t="str">
        <f t="shared" si="5"/>
        <v>是</v>
      </c>
    </row>
    <row r="45" spans="3:4">
      <c r="C45" s="335"/>
      <c r="D45" s="335"/>
    </row>
    <row r="47" spans="3:4">
      <c r="C47" s="335"/>
      <c r="D47" s="335"/>
    </row>
    <row r="49" spans="3:4">
      <c r="C49" s="335"/>
      <c r="D49" s="335"/>
    </row>
    <row r="50" spans="3:4">
      <c r="C50" s="335"/>
      <c r="D50" s="335"/>
    </row>
    <row r="52" spans="3:4">
      <c r="C52" s="335"/>
      <c r="D52" s="335"/>
    </row>
    <row r="53" spans="3:4">
      <c r="C53" s="335"/>
      <c r="D53" s="335"/>
    </row>
    <row r="54" spans="3:4">
      <c r="C54" s="335"/>
      <c r="D54" s="335"/>
    </row>
    <row r="55" spans="3:4">
      <c r="C55" s="335"/>
      <c r="D55" s="335"/>
    </row>
    <row r="57" spans="3:4">
      <c r="C57" s="335"/>
      <c r="D57" s="335"/>
    </row>
  </sheetData>
  <mergeCells count="1">
    <mergeCell ref="B1:E1"/>
  </mergeCells>
  <conditionalFormatting sqref="B30">
    <cfRule type="expression" dxfId="1" priority="9" stopIfTrue="1">
      <formula>"len($A:$A)=3"</formula>
    </cfRule>
  </conditionalFormatting>
  <conditionalFormatting sqref="B32">
    <cfRule type="expression" dxfId="1" priority="5" stopIfTrue="1">
      <formula>"len($A:$A)=3"</formula>
    </cfRule>
  </conditionalFormatting>
  <conditionalFormatting sqref="B34">
    <cfRule type="expression" dxfId="1" priority="4" stopIfTrue="1">
      <formula>"len($A:$A)=3"</formula>
    </cfRule>
  </conditionalFormatting>
  <conditionalFormatting sqref="B35">
    <cfRule type="expression" dxfId="1" priority="3" stopIfTrue="1">
      <formula>"len($A:$A)=3"</formula>
    </cfRule>
  </conditionalFormatting>
  <conditionalFormatting sqref="B36:B39">
    <cfRule type="expression" dxfId="1" priority="2" stopIfTrue="1">
      <formula>"len($A:$A)=3"</formula>
    </cfRule>
  </conditionalFormatting>
  <conditionalFormatting sqref="B41:B43">
    <cfRule type="expression" dxfId="1" priority="1" stopIfTrue="1">
      <formula>"len($A:$A)=3"</formula>
    </cfRule>
  </conditionalFormatting>
  <conditionalFormatting sqref="C30:C39 D31:D38">
    <cfRule type="expression" dxfId="1" priority="8" stopIfTrue="1">
      <formula>"len($A:$A)=3"</formula>
    </cfRule>
  </conditionalFormatting>
  <conditionalFormatting sqref="D30 D33:D39">
    <cfRule type="expression" dxfId="1" priority="7" stopIfTrue="1">
      <formula>"len($A:$A)=3"</formula>
    </cfRule>
  </conditionalFormatting>
  <conditionalFormatting sqref="B31 B33">
    <cfRule type="expression" dxfId="1" priority="6"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2"/>
  <sheetViews>
    <sheetView showGridLines="0" showZeros="0" tabSelected="1" view="pageBreakPreview" zoomScale="70" zoomScaleNormal="115" workbookViewId="0">
      <pane ySplit="3" topLeftCell="A189" activePane="bottomLeft" state="frozen"/>
      <selection/>
      <selection pane="bottomLeft" activeCell="B202" sqref="B202"/>
    </sheetView>
  </sheetViews>
  <sheetFormatPr defaultColWidth="9" defaultRowHeight="14.25" outlineLevelCol="6"/>
  <cols>
    <col min="1" max="1" width="21.5" style="259" customWidth="1"/>
    <col min="2" max="2" width="50.75" style="259" customWidth="1"/>
    <col min="3" max="4" width="20.6333333333333" style="259" customWidth="1"/>
    <col min="5" max="5" width="20.6333333333333" style="260" customWidth="1"/>
    <col min="6" max="6" width="3.75" style="261" customWidth="1"/>
    <col min="7" max="16384" width="9" style="259"/>
  </cols>
  <sheetData>
    <row r="1" ht="45" customHeight="1" spans="2:5">
      <c r="B1" s="262" t="s">
        <v>2521</v>
      </c>
      <c r="C1" s="262"/>
      <c r="D1" s="262"/>
      <c r="E1" s="262"/>
    </row>
    <row r="2" s="255" customFormat="1" ht="20.1" customHeight="1" spans="2:6">
      <c r="B2" s="263"/>
      <c r="C2" s="263"/>
      <c r="D2" s="263"/>
      <c r="E2" s="264" t="s">
        <v>2</v>
      </c>
      <c r="F2" s="265"/>
    </row>
    <row r="3" s="256" customFormat="1" ht="45" customHeight="1" spans="1:7">
      <c r="A3" s="266" t="s">
        <v>3</v>
      </c>
      <c r="B3" s="267" t="s">
        <v>4</v>
      </c>
      <c r="C3" s="268" t="s">
        <v>5</v>
      </c>
      <c r="D3" s="268" t="s">
        <v>6</v>
      </c>
      <c r="E3" s="268" t="s">
        <v>7</v>
      </c>
      <c r="F3" s="269" t="s">
        <v>8</v>
      </c>
      <c r="G3" s="256" t="s">
        <v>135</v>
      </c>
    </row>
    <row r="4" ht="38" customHeight="1" spans="1:7">
      <c r="A4" s="270" t="s">
        <v>82</v>
      </c>
      <c r="B4" s="271" t="s">
        <v>2484</v>
      </c>
      <c r="C4" s="272"/>
      <c r="D4" s="272"/>
      <c r="E4" s="273"/>
      <c r="F4" s="274" t="str">
        <f t="shared" ref="F4:F67" si="0">IF(LEN(A4)=3,"是",IF(B4&lt;&gt;"",IF(SUM(C4:D4)&lt;&gt;0,"是","否"),"是"))</f>
        <v>是</v>
      </c>
      <c r="G4" s="259" t="str">
        <f t="shared" ref="G4:G67" si="1">IF(LEN(A4)=3,"类",IF(LEN(A4)=5,"款","项"))</f>
        <v>类</v>
      </c>
    </row>
    <row r="5" ht="38" customHeight="1" spans="1:7">
      <c r="A5" s="275" t="s">
        <v>2522</v>
      </c>
      <c r="B5" s="276" t="s">
        <v>2523</v>
      </c>
      <c r="C5" s="277"/>
      <c r="D5" s="277"/>
      <c r="E5" s="278" t="e">
        <f>(D5-C5)/C5</f>
        <v>#DIV/0!</v>
      </c>
      <c r="F5" s="274" t="str">
        <f t="shared" si="0"/>
        <v>否</v>
      </c>
      <c r="G5" s="259" t="str">
        <f t="shared" si="1"/>
        <v>款</v>
      </c>
    </row>
    <row r="6" ht="38" customHeight="1" spans="1:7">
      <c r="A6" s="275" t="s">
        <v>2524</v>
      </c>
      <c r="B6" s="276" t="s">
        <v>2525</v>
      </c>
      <c r="C6" s="277">
        <v>466</v>
      </c>
      <c r="D6" s="277">
        <v>376</v>
      </c>
      <c r="E6" s="279">
        <f t="shared" ref="E6:E10" si="2">IF(C6&gt;0,D6/C6-1,IF(C6&lt;0,-(D6/C6-1),""))</f>
        <v>-0.193</v>
      </c>
      <c r="F6" s="274" t="str">
        <f t="shared" si="0"/>
        <v>是</v>
      </c>
      <c r="G6" s="259" t="str">
        <f t="shared" si="1"/>
        <v>项</v>
      </c>
    </row>
    <row r="7" ht="38" customHeight="1" spans="1:7">
      <c r="A7" s="275" t="s">
        <v>2526</v>
      </c>
      <c r="B7" s="276" t="s">
        <v>2527</v>
      </c>
      <c r="C7" s="277">
        <v>866</v>
      </c>
      <c r="D7" s="277">
        <v>1073</v>
      </c>
      <c r="E7" s="279">
        <f t="shared" si="2"/>
        <v>0.239</v>
      </c>
      <c r="F7" s="274" t="str">
        <f t="shared" si="0"/>
        <v>是</v>
      </c>
      <c r="G7" s="259" t="str">
        <f t="shared" si="1"/>
        <v>项</v>
      </c>
    </row>
    <row r="8" ht="38" customHeight="1" spans="1:7">
      <c r="A8" s="275" t="s">
        <v>2528</v>
      </c>
      <c r="B8" s="276" t="s">
        <v>2529</v>
      </c>
      <c r="C8" s="277">
        <v>191</v>
      </c>
      <c r="D8" s="277">
        <v>448</v>
      </c>
      <c r="E8" s="279">
        <f t="shared" si="2"/>
        <v>1.346</v>
      </c>
      <c r="F8" s="274" t="str">
        <f t="shared" si="0"/>
        <v>是</v>
      </c>
      <c r="G8" s="259" t="str">
        <f t="shared" si="1"/>
        <v>项</v>
      </c>
    </row>
    <row r="9" s="257" customFormat="1" ht="38" customHeight="1" spans="1:7">
      <c r="A9" s="275" t="s">
        <v>2530</v>
      </c>
      <c r="B9" s="276" t="s">
        <v>2531</v>
      </c>
      <c r="C9" s="277">
        <v>0</v>
      </c>
      <c r="D9" s="277">
        <v>0</v>
      </c>
      <c r="E9" s="279" t="str">
        <f t="shared" si="2"/>
        <v/>
      </c>
      <c r="F9" s="274" t="str">
        <f t="shared" si="0"/>
        <v>否</v>
      </c>
      <c r="G9" s="259" t="str">
        <f t="shared" si="1"/>
        <v>项</v>
      </c>
    </row>
    <row r="10" ht="38" customHeight="1" spans="1:7">
      <c r="A10" s="275" t="s">
        <v>2532</v>
      </c>
      <c r="B10" s="276" t="s">
        <v>2533</v>
      </c>
      <c r="C10" s="277">
        <v>1717</v>
      </c>
      <c r="D10" s="277">
        <v>2838</v>
      </c>
      <c r="E10" s="279">
        <f t="shared" si="2"/>
        <v>0.653</v>
      </c>
      <c r="F10" s="274" t="str">
        <f t="shared" si="0"/>
        <v>是</v>
      </c>
      <c r="G10" s="259" t="str">
        <f t="shared" si="1"/>
        <v>项</v>
      </c>
    </row>
    <row r="11" ht="38" customHeight="1" spans="1:7">
      <c r="A11" s="275" t="s">
        <v>2534</v>
      </c>
      <c r="B11" s="276" t="s">
        <v>2535</v>
      </c>
      <c r="C11" s="277"/>
      <c r="D11" s="277"/>
      <c r="E11" s="278" t="e">
        <f>(D11-C11)/C11</f>
        <v>#DIV/0!</v>
      </c>
      <c r="F11" s="274" t="str">
        <f t="shared" si="0"/>
        <v>否</v>
      </c>
      <c r="G11" s="259" t="str">
        <f t="shared" si="1"/>
        <v>款</v>
      </c>
    </row>
    <row r="12" s="257" customFormat="1" ht="38" customHeight="1" spans="1:7">
      <c r="A12" s="275" t="s">
        <v>2536</v>
      </c>
      <c r="B12" s="276" t="s">
        <v>2537</v>
      </c>
      <c r="C12" s="277">
        <v>0</v>
      </c>
      <c r="D12" s="277">
        <v>0</v>
      </c>
      <c r="E12" s="279" t="str">
        <f t="shared" ref="E12:E19" si="3">IF(C12&gt;0,D12/C12-1,IF(C12&lt;0,-(D12/C12-1),""))</f>
        <v/>
      </c>
      <c r="F12" s="274" t="str">
        <f t="shared" si="0"/>
        <v>否</v>
      </c>
      <c r="G12" s="259" t="str">
        <f t="shared" si="1"/>
        <v>项</v>
      </c>
    </row>
    <row r="13" ht="38" customHeight="1" spans="1:7">
      <c r="A13" s="275" t="s">
        <v>2538</v>
      </c>
      <c r="B13" s="276" t="s">
        <v>2539</v>
      </c>
      <c r="C13" s="277">
        <v>0</v>
      </c>
      <c r="D13" s="277">
        <v>0</v>
      </c>
      <c r="E13" s="279" t="str">
        <f t="shared" si="3"/>
        <v/>
      </c>
      <c r="F13" s="274" t="str">
        <f t="shared" si="0"/>
        <v>否</v>
      </c>
      <c r="G13" s="259" t="str">
        <f t="shared" si="1"/>
        <v>项</v>
      </c>
    </row>
    <row r="14" s="257" customFormat="1" ht="38" customHeight="1" spans="1:7">
      <c r="A14" s="275" t="s">
        <v>2540</v>
      </c>
      <c r="B14" s="276" t="s">
        <v>2541</v>
      </c>
      <c r="C14" s="277">
        <v>0</v>
      </c>
      <c r="D14" s="277">
        <v>30</v>
      </c>
      <c r="E14" s="279" t="str">
        <f t="shared" si="3"/>
        <v/>
      </c>
      <c r="F14" s="274" t="str">
        <f t="shared" si="0"/>
        <v>是</v>
      </c>
      <c r="G14" s="259" t="str">
        <f t="shared" si="1"/>
        <v>项</v>
      </c>
    </row>
    <row r="15" ht="38" customHeight="1" spans="1:7">
      <c r="A15" s="275" t="s">
        <v>2542</v>
      </c>
      <c r="B15" s="276" t="s">
        <v>2543</v>
      </c>
      <c r="C15" s="277">
        <v>2499</v>
      </c>
      <c r="D15" s="277">
        <v>3109</v>
      </c>
      <c r="E15" s="279">
        <f t="shared" si="3"/>
        <v>0.244</v>
      </c>
      <c r="F15" s="274" t="str">
        <f t="shared" si="0"/>
        <v>是</v>
      </c>
      <c r="G15" s="259" t="str">
        <f t="shared" si="1"/>
        <v>项</v>
      </c>
    </row>
    <row r="16" ht="38" customHeight="1" spans="1:7">
      <c r="A16" s="275" t="s">
        <v>2544</v>
      </c>
      <c r="B16" s="276" t="s">
        <v>2545</v>
      </c>
      <c r="C16" s="277">
        <v>0</v>
      </c>
      <c r="D16" s="277">
        <v>5040</v>
      </c>
      <c r="E16" s="279" t="str">
        <f t="shared" si="3"/>
        <v/>
      </c>
      <c r="F16" s="274" t="str">
        <f t="shared" si="0"/>
        <v>是</v>
      </c>
      <c r="G16" s="259" t="str">
        <f t="shared" si="1"/>
        <v>项</v>
      </c>
    </row>
    <row r="17" s="257" customFormat="1" ht="38" customHeight="1" spans="1:7">
      <c r="A17" s="275" t="s">
        <v>2546</v>
      </c>
      <c r="B17" s="276" t="s">
        <v>2547</v>
      </c>
      <c r="C17" s="277">
        <f>SUM(C18:C19)</f>
        <v>0</v>
      </c>
      <c r="D17" s="277">
        <f>SUM(D18:D19)</f>
        <v>0</v>
      </c>
      <c r="E17" s="279" t="str">
        <f t="shared" si="3"/>
        <v/>
      </c>
      <c r="F17" s="274" t="str">
        <f t="shared" si="0"/>
        <v>否</v>
      </c>
      <c r="G17" s="259" t="str">
        <f t="shared" si="1"/>
        <v>款</v>
      </c>
    </row>
    <row r="18" s="257" customFormat="1" ht="38" customHeight="1" spans="1:7">
      <c r="A18" s="275" t="s">
        <v>2548</v>
      </c>
      <c r="B18" s="276" t="s">
        <v>2549</v>
      </c>
      <c r="C18" s="277">
        <v>0</v>
      </c>
      <c r="D18" s="277">
        <v>0</v>
      </c>
      <c r="E18" s="279" t="str">
        <f t="shared" si="3"/>
        <v/>
      </c>
      <c r="F18" s="274" t="str">
        <f t="shared" si="0"/>
        <v>否</v>
      </c>
      <c r="G18" s="259" t="str">
        <f t="shared" si="1"/>
        <v>项</v>
      </c>
    </row>
    <row r="19" s="257" customFormat="1" ht="38" customHeight="1" spans="1:7">
      <c r="A19" s="275" t="s">
        <v>2550</v>
      </c>
      <c r="B19" s="276" t="s">
        <v>2551</v>
      </c>
      <c r="C19" s="277">
        <v>0</v>
      </c>
      <c r="D19" s="277">
        <v>0</v>
      </c>
      <c r="E19" s="279" t="str">
        <f t="shared" si="3"/>
        <v/>
      </c>
      <c r="F19" s="274" t="str">
        <f t="shared" si="0"/>
        <v>否</v>
      </c>
      <c r="G19" s="259" t="str">
        <f t="shared" si="1"/>
        <v>项</v>
      </c>
    </row>
    <row r="20" ht="38" customHeight="1" spans="1:7">
      <c r="A20" s="270" t="s">
        <v>84</v>
      </c>
      <c r="B20" s="271" t="s">
        <v>2487</v>
      </c>
      <c r="C20" s="272">
        <v>182</v>
      </c>
      <c r="D20" s="272">
        <v>2501</v>
      </c>
      <c r="E20" s="273">
        <f>(D20-C20)/C20</f>
        <v>12.742</v>
      </c>
      <c r="F20" s="274" t="str">
        <f t="shared" si="0"/>
        <v>是</v>
      </c>
      <c r="G20" s="259" t="str">
        <f t="shared" si="1"/>
        <v>类</v>
      </c>
    </row>
    <row r="21" ht="38" customHeight="1" spans="1:7">
      <c r="A21" s="275" t="s">
        <v>2488</v>
      </c>
      <c r="B21" s="276" t="s">
        <v>2489</v>
      </c>
      <c r="C21" s="280">
        <v>182</v>
      </c>
      <c r="D21" s="280">
        <v>2501</v>
      </c>
      <c r="E21" s="281">
        <f>(D21-C21)/C21</f>
        <v>12.742</v>
      </c>
      <c r="F21" s="274" t="str">
        <f t="shared" si="0"/>
        <v>是</v>
      </c>
      <c r="G21" s="259" t="str">
        <f t="shared" si="1"/>
        <v>款</v>
      </c>
    </row>
    <row r="22" ht="38" customHeight="1" spans="1:7">
      <c r="A22" s="275" t="s">
        <v>2552</v>
      </c>
      <c r="B22" s="276" t="s">
        <v>2553</v>
      </c>
      <c r="C22" s="277">
        <v>182</v>
      </c>
      <c r="D22" s="277">
        <v>196</v>
      </c>
      <c r="E22" s="279">
        <v>1.077</v>
      </c>
      <c r="F22" s="274" t="str">
        <f t="shared" si="0"/>
        <v>是</v>
      </c>
      <c r="G22" s="259" t="str">
        <f t="shared" si="1"/>
        <v>项</v>
      </c>
    </row>
    <row r="23" ht="38" customHeight="1" spans="1:7">
      <c r="A23" s="275" t="s">
        <v>2554</v>
      </c>
      <c r="B23" s="276" t="s">
        <v>2555</v>
      </c>
      <c r="C23" s="277"/>
      <c r="D23" s="277">
        <v>2305</v>
      </c>
      <c r="E23" s="279">
        <v>0</v>
      </c>
      <c r="F23" s="274" t="str">
        <f t="shared" si="0"/>
        <v>是</v>
      </c>
      <c r="G23" s="259" t="str">
        <f t="shared" si="1"/>
        <v>项</v>
      </c>
    </row>
    <row r="24" ht="38" customHeight="1" spans="1:7">
      <c r="A24" s="275" t="s">
        <v>2556</v>
      </c>
      <c r="B24" s="276" t="s">
        <v>2557</v>
      </c>
      <c r="C24" s="277">
        <v>1133</v>
      </c>
      <c r="D24" s="277">
        <v>1241</v>
      </c>
      <c r="E24" s="279">
        <f t="shared" ref="E24:E28" si="4">IF(C24&gt;0,D24/C24-1,IF(C24&lt;0,-(D24/C24-1),""))</f>
        <v>0.095</v>
      </c>
      <c r="F24" s="274" t="str">
        <f t="shared" si="0"/>
        <v>是</v>
      </c>
      <c r="G24" s="259" t="str">
        <f t="shared" si="1"/>
        <v>项</v>
      </c>
    </row>
    <row r="25" ht="38" customHeight="1" spans="1:7">
      <c r="A25" s="275" t="s">
        <v>2558</v>
      </c>
      <c r="B25" s="276" t="s">
        <v>2559</v>
      </c>
      <c r="C25" s="277"/>
      <c r="D25" s="277"/>
      <c r="E25" s="278" t="e">
        <f>(D25-C25)/C25</f>
        <v>#DIV/0!</v>
      </c>
      <c r="F25" s="274" t="str">
        <f t="shared" si="0"/>
        <v>否</v>
      </c>
      <c r="G25" s="259" t="str">
        <f t="shared" si="1"/>
        <v>款</v>
      </c>
    </row>
    <row r="26" s="257" customFormat="1" ht="38" customHeight="1" spans="1:7">
      <c r="A26" s="275" t="s">
        <v>2560</v>
      </c>
      <c r="B26" s="276" t="s">
        <v>2553</v>
      </c>
      <c r="C26" s="277">
        <v>0</v>
      </c>
      <c r="D26" s="277">
        <v>230</v>
      </c>
      <c r="E26" s="279" t="str">
        <f t="shared" si="4"/>
        <v/>
      </c>
      <c r="F26" s="274" t="str">
        <f t="shared" si="0"/>
        <v>是</v>
      </c>
      <c r="G26" s="259" t="str">
        <f t="shared" si="1"/>
        <v>项</v>
      </c>
    </row>
    <row r="27" ht="38" customHeight="1" spans="1:7">
      <c r="A27" s="275" t="s">
        <v>2561</v>
      </c>
      <c r="B27" s="276" t="s">
        <v>2555</v>
      </c>
      <c r="C27" s="277">
        <v>1147</v>
      </c>
      <c r="D27" s="277">
        <v>2635</v>
      </c>
      <c r="E27" s="279">
        <f t="shared" si="4"/>
        <v>1.297</v>
      </c>
      <c r="F27" s="274" t="str">
        <f t="shared" si="0"/>
        <v>是</v>
      </c>
      <c r="G27" s="259" t="str">
        <f t="shared" si="1"/>
        <v>项</v>
      </c>
    </row>
    <row r="28" ht="38" customHeight="1" spans="1:7">
      <c r="A28" s="275" t="s">
        <v>2562</v>
      </c>
      <c r="B28" s="276" t="s">
        <v>2563</v>
      </c>
      <c r="C28" s="277">
        <v>672</v>
      </c>
      <c r="D28" s="277">
        <v>625</v>
      </c>
      <c r="E28" s="279">
        <f t="shared" si="4"/>
        <v>-0.07</v>
      </c>
      <c r="F28" s="274" t="str">
        <f t="shared" si="0"/>
        <v>是</v>
      </c>
      <c r="G28" s="259" t="str">
        <f t="shared" si="1"/>
        <v>项</v>
      </c>
    </row>
    <row r="29" s="258" customFormat="1" ht="38" customHeight="1" spans="1:7">
      <c r="A29" s="275" t="s">
        <v>2564</v>
      </c>
      <c r="B29" s="276" t="s">
        <v>2565</v>
      </c>
      <c r="C29" s="277"/>
      <c r="D29" s="277"/>
      <c r="E29" s="278" t="e">
        <f>(D29-C29)/C29</f>
        <v>#DIV/0!</v>
      </c>
      <c r="F29" s="274" t="str">
        <f t="shared" si="0"/>
        <v>否</v>
      </c>
      <c r="G29" s="259" t="str">
        <f t="shared" si="1"/>
        <v>款</v>
      </c>
    </row>
    <row r="30" s="257" customFormat="1" ht="38" customHeight="1" spans="1:7">
      <c r="A30" s="275" t="s">
        <v>2566</v>
      </c>
      <c r="B30" s="276" t="s">
        <v>2555</v>
      </c>
      <c r="C30" s="277">
        <v>0</v>
      </c>
      <c r="D30" s="277">
        <v>0</v>
      </c>
      <c r="E30" s="279" t="str">
        <f t="shared" ref="E30:E42" si="5">IF(C30&gt;0,D30/C30-1,IF(C30&lt;0,-(D30/C30-1),""))</f>
        <v/>
      </c>
      <c r="F30" s="274" t="str">
        <f t="shared" si="0"/>
        <v>否</v>
      </c>
      <c r="G30" s="259" t="str">
        <f t="shared" si="1"/>
        <v>项</v>
      </c>
    </row>
    <row r="31" s="257" customFormat="1" ht="38" customHeight="1" spans="1:7">
      <c r="A31" s="275" t="s">
        <v>2567</v>
      </c>
      <c r="B31" s="276" t="s">
        <v>2568</v>
      </c>
      <c r="C31" s="277">
        <v>0</v>
      </c>
      <c r="D31" s="277">
        <v>110</v>
      </c>
      <c r="E31" s="279" t="str">
        <f t="shared" si="5"/>
        <v/>
      </c>
      <c r="F31" s="274" t="str">
        <f t="shared" si="0"/>
        <v>是</v>
      </c>
      <c r="G31" s="259" t="str">
        <f t="shared" si="1"/>
        <v>项</v>
      </c>
    </row>
    <row r="32" ht="38" customHeight="1" spans="1:7">
      <c r="A32" s="270" t="s">
        <v>88</v>
      </c>
      <c r="B32" s="271" t="s">
        <v>2491</v>
      </c>
      <c r="C32" s="272"/>
      <c r="D32" s="272"/>
      <c r="E32" s="273"/>
      <c r="F32" s="274" t="str">
        <f t="shared" si="0"/>
        <v>是</v>
      </c>
      <c r="G32" s="259" t="str">
        <f t="shared" si="1"/>
        <v>类</v>
      </c>
    </row>
    <row r="33" ht="38" customHeight="1" spans="1:7">
      <c r="A33" s="275" t="s">
        <v>2569</v>
      </c>
      <c r="B33" s="276" t="s">
        <v>2570</v>
      </c>
      <c r="C33" s="277"/>
      <c r="D33" s="277"/>
      <c r="E33" s="278" t="e">
        <f>(D33-C33)/C33</f>
        <v>#DIV/0!</v>
      </c>
      <c r="F33" s="274" t="str">
        <f t="shared" si="0"/>
        <v>否</v>
      </c>
      <c r="G33" s="259" t="str">
        <f t="shared" si="1"/>
        <v>款</v>
      </c>
    </row>
    <row r="34" s="257" customFormat="1" ht="38" customHeight="1" spans="1:7">
      <c r="A34" s="275">
        <v>2116001</v>
      </c>
      <c r="B34" s="276" t="s">
        <v>2571</v>
      </c>
      <c r="C34" s="277">
        <v>1780</v>
      </c>
      <c r="D34" s="277">
        <v>0</v>
      </c>
      <c r="E34" s="279">
        <f t="shared" si="5"/>
        <v>-1</v>
      </c>
      <c r="F34" s="274" t="str">
        <f t="shared" si="0"/>
        <v>是</v>
      </c>
      <c r="G34" s="259" t="str">
        <f t="shared" si="1"/>
        <v>项</v>
      </c>
    </row>
    <row r="35" s="257" customFormat="1" ht="38" customHeight="1" spans="1:7">
      <c r="A35" s="275">
        <v>2116002</v>
      </c>
      <c r="B35" s="276" t="s">
        <v>2572</v>
      </c>
      <c r="C35" s="277">
        <v>2091</v>
      </c>
      <c r="D35" s="277">
        <v>0</v>
      </c>
      <c r="E35" s="279">
        <f t="shared" si="5"/>
        <v>-1</v>
      </c>
      <c r="F35" s="274" t="str">
        <f t="shared" si="0"/>
        <v>是</v>
      </c>
      <c r="G35" s="259" t="str">
        <f t="shared" si="1"/>
        <v>项</v>
      </c>
    </row>
    <row r="36" s="257" customFormat="1" ht="38" customHeight="1" spans="1:7">
      <c r="A36" s="275">
        <v>2116003</v>
      </c>
      <c r="B36" s="276" t="s">
        <v>2573</v>
      </c>
      <c r="C36" s="277">
        <v>0</v>
      </c>
      <c r="D36" s="277">
        <v>0</v>
      </c>
      <c r="E36" s="279" t="str">
        <f t="shared" si="5"/>
        <v/>
      </c>
      <c r="F36" s="274" t="str">
        <f t="shared" si="0"/>
        <v>否</v>
      </c>
      <c r="G36" s="259" t="str">
        <f t="shared" si="1"/>
        <v>项</v>
      </c>
    </row>
    <row r="37" s="258" customFormat="1" ht="38" customHeight="1" spans="1:7">
      <c r="A37" s="275">
        <v>2116099</v>
      </c>
      <c r="B37" s="276" t="s">
        <v>2574</v>
      </c>
      <c r="C37" s="277">
        <v>0</v>
      </c>
      <c r="D37" s="277">
        <v>1550</v>
      </c>
      <c r="E37" s="279" t="str">
        <f t="shared" si="5"/>
        <v/>
      </c>
      <c r="F37" s="274" t="str">
        <f t="shared" si="0"/>
        <v>是</v>
      </c>
      <c r="G37" s="259" t="str">
        <f t="shared" si="1"/>
        <v>项</v>
      </c>
    </row>
    <row r="38" s="257" customFormat="1" ht="38" customHeight="1" spans="1:7">
      <c r="A38" s="275">
        <v>21161</v>
      </c>
      <c r="B38" s="276" t="s">
        <v>2575</v>
      </c>
      <c r="C38" s="277">
        <f>SUM(C39:C42)</f>
        <v>0</v>
      </c>
      <c r="D38" s="277">
        <f>SUM(D39:D42)</f>
        <v>0</v>
      </c>
      <c r="E38" s="279" t="str">
        <f t="shared" si="5"/>
        <v/>
      </c>
      <c r="F38" s="274" t="str">
        <f t="shared" si="0"/>
        <v>否</v>
      </c>
      <c r="G38" s="259" t="str">
        <f t="shared" si="1"/>
        <v>款</v>
      </c>
    </row>
    <row r="39" ht="38" customHeight="1" spans="1:7">
      <c r="A39" s="275">
        <v>2116101</v>
      </c>
      <c r="B39" s="276" t="s">
        <v>2576</v>
      </c>
      <c r="C39" s="277">
        <v>0</v>
      </c>
      <c r="D39" s="277">
        <v>0</v>
      </c>
      <c r="E39" s="279" t="str">
        <f t="shared" si="5"/>
        <v/>
      </c>
      <c r="F39" s="274" t="str">
        <f t="shared" si="0"/>
        <v>否</v>
      </c>
      <c r="G39" s="259" t="str">
        <f t="shared" si="1"/>
        <v>项</v>
      </c>
    </row>
    <row r="40" ht="38" customHeight="1" spans="1:7">
      <c r="A40" s="275">
        <v>2116102</v>
      </c>
      <c r="B40" s="276" t="s">
        <v>2577</v>
      </c>
      <c r="C40" s="277">
        <v>0</v>
      </c>
      <c r="D40" s="277">
        <v>0</v>
      </c>
      <c r="E40" s="279" t="str">
        <f t="shared" si="5"/>
        <v/>
      </c>
      <c r="F40" s="274" t="str">
        <f t="shared" si="0"/>
        <v>否</v>
      </c>
      <c r="G40" s="259" t="str">
        <f t="shared" si="1"/>
        <v>项</v>
      </c>
    </row>
    <row r="41" ht="38" customHeight="1" spans="1:7">
      <c r="A41" s="275">
        <v>2116103</v>
      </c>
      <c r="B41" s="276" t="s">
        <v>2578</v>
      </c>
      <c r="C41" s="277">
        <v>0</v>
      </c>
      <c r="D41" s="277">
        <v>0</v>
      </c>
      <c r="E41" s="279" t="str">
        <f t="shared" si="5"/>
        <v/>
      </c>
      <c r="F41" s="274" t="str">
        <f t="shared" si="0"/>
        <v>否</v>
      </c>
      <c r="G41" s="259" t="str">
        <f t="shared" si="1"/>
        <v>项</v>
      </c>
    </row>
    <row r="42" ht="38" customHeight="1" spans="1:7">
      <c r="A42" s="275">
        <v>2116104</v>
      </c>
      <c r="B42" s="276" t="s">
        <v>2579</v>
      </c>
      <c r="C42" s="277">
        <v>0</v>
      </c>
      <c r="D42" s="277">
        <v>0</v>
      </c>
      <c r="E42" s="279" t="str">
        <f t="shared" si="5"/>
        <v/>
      </c>
      <c r="F42" s="274" t="str">
        <f t="shared" si="0"/>
        <v>否</v>
      </c>
      <c r="G42" s="259" t="str">
        <f t="shared" si="1"/>
        <v>项</v>
      </c>
    </row>
    <row r="43" ht="38" customHeight="1" spans="1:7">
      <c r="A43" s="270" t="s">
        <v>90</v>
      </c>
      <c r="B43" s="271" t="s">
        <v>2492</v>
      </c>
      <c r="C43" s="272">
        <v>6356</v>
      </c>
      <c r="D43" s="272">
        <v>6607</v>
      </c>
      <c r="E43" s="273">
        <f>(D43-C43)/C43</f>
        <v>0.039</v>
      </c>
      <c r="F43" s="274" t="str">
        <f t="shared" si="0"/>
        <v>是</v>
      </c>
      <c r="G43" s="259" t="str">
        <f t="shared" si="1"/>
        <v>类</v>
      </c>
    </row>
    <row r="44" ht="38" customHeight="1" spans="1:7">
      <c r="A44" s="275" t="s">
        <v>2493</v>
      </c>
      <c r="B44" s="276" t="s">
        <v>2494</v>
      </c>
      <c r="C44" s="280">
        <v>6005</v>
      </c>
      <c r="D44" s="280">
        <v>6217</v>
      </c>
      <c r="E44" s="281">
        <f>(D44-C44)/C44</f>
        <v>0.035</v>
      </c>
      <c r="F44" s="274" t="str">
        <f t="shared" si="0"/>
        <v>是</v>
      </c>
      <c r="G44" s="259" t="str">
        <f t="shared" si="1"/>
        <v>款</v>
      </c>
    </row>
    <row r="45" ht="38" customHeight="1" spans="1:7">
      <c r="A45" s="275" t="s">
        <v>2580</v>
      </c>
      <c r="B45" s="276" t="s">
        <v>2581</v>
      </c>
      <c r="C45" s="277">
        <v>4534219</v>
      </c>
      <c r="D45" s="277">
        <v>6069877</v>
      </c>
      <c r="E45" s="279">
        <f t="shared" ref="E45:E56" si="6">IF(C45&gt;0,D45/C45-1,IF(C45&lt;0,-(D45/C45-1),""))</f>
        <v>0.339</v>
      </c>
      <c r="F45" s="274" t="str">
        <f t="shared" si="0"/>
        <v>是</v>
      </c>
      <c r="G45" s="259" t="str">
        <f t="shared" si="1"/>
        <v>项</v>
      </c>
    </row>
    <row r="46" ht="38" customHeight="1" spans="1:7">
      <c r="A46" s="275" t="s">
        <v>2582</v>
      </c>
      <c r="B46" s="276" t="s">
        <v>2583</v>
      </c>
      <c r="C46" s="277">
        <v>967413</v>
      </c>
      <c r="D46" s="277">
        <v>845239</v>
      </c>
      <c r="E46" s="279">
        <f t="shared" si="6"/>
        <v>-0.126</v>
      </c>
      <c r="F46" s="274" t="str">
        <f t="shared" si="0"/>
        <v>是</v>
      </c>
      <c r="G46" s="259" t="str">
        <f t="shared" si="1"/>
        <v>项</v>
      </c>
    </row>
    <row r="47" ht="38" customHeight="1" spans="1:7">
      <c r="A47" s="275" t="s">
        <v>2584</v>
      </c>
      <c r="B47" s="276" t="s">
        <v>2585</v>
      </c>
      <c r="C47" s="277">
        <v>1410308</v>
      </c>
      <c r="D47" s="277">
        <v>1241123</v>
      </c>
      <c r="E47" s="279">
        <f t="shared" si="6"/>
        <v>-0.12</v>
      </c>
      <c r="F47" s="274" t="str">
        <f t="shared" si="0"/>
        <v>是</v>
      </c>
      <c r="G47" s="259" t="str">
        <f t="shared" si="1"/>
        <v>项</v>
      </c>
    </row>
    <row r="48" ht="38" customHeight="1" spans="1:7">
      <c r="A48" s="275" t="s">
        <v>2586</v>
      </c>
      <c r="B48" s="276" t="s">
        <v>2587</v>
      </c>
      <c r="C48" s="277">
        <v>181676</v>
      </c>
      <c r="D48" s="277">
        <v>103015</v>
      </c>
      <c r="E48" s="279">
        <f t="shared" si="6"/>
        <v>-0.433</v>
      </c>
      <c r="F48" s="274" t="str">
        <f t="shared" si="0"/>
        <v>是</v>
      </c>
      <c r="G48" s="259" t="str">
        <f t="shared" si="1"/>
        <v>项</v>
      </c>
    </row>
    <row r="49" ht="38" customHeight="1" spans="1:7">
      <c r="A49" s="275" t="s">
        <v>2588</v>
      </c>
      <c r="B49" s="276" t="s">
        <v>2589</v>
      </c>
      <c r="C49" s="277">
        <v>86494</v>
      </c>
      <c r="D49" s="277">
        <v>73133</v>
      </c>
      <c r="E49" s="279">
        <f t="shared" si="6"/>
        <v>-0.154</v>
      </c>
      <c r="F49" s="274" t="str">
        <f t="shared" si="0"/>
        <v>是</v>
      </c>
      <c r="G49" s="259" t="str">
        <f t="shared" si="1"/>
        <v>项</v>
      </c>
    </row>
    <row r="50" ht="38" customHeight="1" spans="1:7">
      <c r="A50" s="275" t="s">
        <v>2590</v>
      </c>
      <c r="B50" s="276" t="s">
        <v>2591</v>
      </c>
      <c r="C50" s="277">
        <v>78171</v>
      </c>
      <c r="D50" s="277">
        <v>50354</v>
      </c>
      <c r="E50" s="279">
        <f t="shared" si="6"/>
        <v>-0.356</v>
      </c>
      <c r="F50" s="274" t="str">
        <f t="shared" si="0"/>
        <v>是</v>
      </c>
      <c r="G50" s="259" t="str">
        <f t="shared" si="1"/>
        <v>项</v>
      </c>
    </row>
    <row r="51" ht="38" customHeight="1" spans="1:7">
      <c r="A51" s="275" t="s">
        <v>2592</v>
      </c>
      <c r="B51" s="276" t="s">
        <v>2593</v>
      </c>
      <c r="C51" s="277">
        <v>8905</v>
      </c>
      <c r="D51" s="277">
        <v>29284</v>
      </c>
      <c r="E51" s="279">
        <f t="shared" si="6"/>
        <v>2.288</v>
      </c>
      <c r="F51" s="274" t="str">
        <f t="shared" si="0"/>
        <v>是</v>
      </c>
      <c r="G51" s="259" t="str">
        <f t="shared" si="1"/>
        <v>项</v>
      </c>
    </row>
    <row r="52" ht="38" customHeight="1" spans="1:7">
      <c r="A52" s="275" t="s">
        <v>2594</v>
      </c>
      <c r="B52" s="276" t="s">
        <v>2595</v>
      </c>
      <c r="C52" s="277">
        <v>14041</v>
      </c>
      <c r="D52" s="277">
        <v>0</v>
      </c>
      <c r="E52" s="279">
        <f t="shared" si="6"/>
        <v>-1</v>
      </c>
      <c r="F52" s="274" t="str">
        <f t="shared" si="0"/>
        <v>是</v>
      </c>
      <c r="G52" s="259" t="str">
        <f t="shared" si="1"/>
        <v>项</v>
      </c>
    </row>
    <row r="53" ht="38" customHeight="1" spans="1:7">
      <c r="A53" s="275" t="s">
        <v>2596</v>
      </c>
      <c r="B53" s="276" t="s">
        <v>2597</v>
      </c>
      <c r="C53" s="277">
        <v>64176</v>
      </c>
      <c r="D53" s="277">
        <v>114157</v>
      </c>
      <c r="E53" s="279">
        <f t="shared" si="6"/>
        <v>0.779</v>
      </c>
      <c r="F53" s="274" t="str">
        <f t="shared" si="0"/>
        <v>是</v>
      </c>
      <c r="G53" s="259" t="str">
        <f t="shared" si="1"/>
        <v>项</v>
      </c>
    </row>
    <row r="54" ht="38" customHeight="1" spans="1:7">
      <c r="A54" s="275" t="s">
        <v>2598</v>
      </c>
      <c r="B54" s="276" t="s">
        <v>2599</v>
      </c>
      <c r="C54" s="277">
        <v>39036</v>
      </c>
      <c r="D54" s="277">
        <v>28088</v>
      </c>
      <c r="E54" s="279">
        <f t="shared" si="6"/>
        <v>-0.28</v>
      </c>
      <c r="F54" s="274" t="str">
        <f t="shared" si="0"/>
        <v>是</v>
      </c>
      <c r="G54" s="259" t="str">
        <f t="shared" si="1"/>
        <v>项</v>
      </c>
    </row>
    <row r="55" ht="38" customHeight="1" spans="1:7">
      <c r="A55" s="275" t="s">
        <v>2600</v>
      </c>
      <c r="B55" s="276" t="s">
        <v>2601</v>
      </c>
      <c r="C55" s="277">
        <v>0</v>
      </c>
      <c r="D55" s="277">
        <v>1861</v>
      </c>
      <c r="E55" s="279" t="str">
        <f t="shared" si="6"/>
        <v/>
      </c>
      <c r="F55" s="274" t="str">
        <f t="shared" si="0"/>
        <v>是</v>
      </c>
      <c r="G55" s="259" t="str">
        <f t="shared" si="1"/>
        <v>项</v>
      </c>
    </row>
    <row r="56" ht="38" customHeight="1" spans="1:7">
      <c r="A56" s="275" t="s">
        <v>2602</v>
      </c>
      <c r="B56" s="276" t="s">
        <v>2603</v>
      </c>
      <c r="C56" s="277">
        <v>3506607</v>
      </c>
      <c r="D56" s="277">
        <v>2264411</v>
      </c>
      <c r="E56" s="279">
        <f t="shared" si="6"/>
        <v>-0.354</v>
      </c>
      <c r="F56" s="274" t="str">
        <f t="shared" si="0"/>
        <v>是</v>
      </c>
      <c r="G56" s="259" t="str">
        <f t="shared" si="1"/>
        <v>项</v>
      </c>
    </row>
    <row r="57" ht="38" customHeight="1" spans="1:7">
      <c r="A57" s="275" t="s">
        <v>2604</v>
      </c>
      <c r="B57" s="276" t="s">
        <v>2605</v>
      </c>
      <c r="C57" s="277"/>
      <c r="D57" s="277"/>
      <c r="E57" s="278" t="e">
        <f>(D57-C57)/C57</f>
        <v>#DIV/0!</v>
      </c>
      <c r="F57" s="274" t="str">
        <f t="shared" si="0"/>
        <v>否</v>
      </c>
      <c r="G57" s="259" t="str">
        <f t="shared" si="1"/>
        <v>款</v>
      </c>
    </row>
    <row r="58" ht="38" customHeight="1" spans="1:7">
      <c r="A58" s="275" t="s">
        <v>2606</v>
      </c>
      <c r="B58" s="276" t="s">
        <v>2581</v>
      </c>
      <c r="C58" s="277">
        <v>6503</v>
      </c>
      <c r="D58" s="277">
        <v>33627</v>
      </c>
      <c r="E58" s="279">
        <f t="shared" ref="E58:E60" si="7">IF(C58&gt;0,D58/C58-1,IF(C58&lt;0,-(D58/C58-1),""))</f>
        <v>4.171</v>
      </c>
      <c r="F58" s="274" t="str">
        <f t="shared" si="0"/>
        <v>是</v>
      </c>
      <c r="G58" s="259" t="str">
        <f t="shared" si="1"/>
        <v>项</v>
      </c>
    </row>
    <row r="59" ht="38" customHeight="1" spans="1:7">
      <c r="A59" s="275" t="s">
        <v>2607</v>
      </c>
      <c r="B59" s="276" t="s">
        <v>2583</v>
      </c>
      <c r="C59" s="277">
        <v>2041</v>
      </c>
      <c r="D59" s="277">
        <v>1763</v>
      </c>
      <c r="E59" s="279">
        <f t="shared" si="7"/>
        <v>-0.136</v>
      </c>
      <c r="F59" s="274" t="str">
        <f t="shared" si="0"/>
        <v>是</v>
      </c>
      <c r="G59" s="259" t="str">
        <f t="shared" si="1"/>
        <v>项</v>
      </c>
    </row>
    <row r="60" ht="38" customHeight="1" spans="1:7">
      <c r="A60" s="275" t="s">
        <v>2608</v>
      </c>
      <c r="B60" s="276" t="s">
        <v>2609</v>
      </c>
      <c r="C60" s="277">
        <v>8882</v>
      </c>
      <c r="D60" s="277">
        <v>2967</v>
      </c>
      <c r="E60" s="279">
        <f t="shared" si="7"/>
        <v>-0.666</v>
      </c>
      <c r="F60" s="274" t="str">
        <f t="shared" si="0"/>
        <v>是</v>
      </c>
      <c r="G60" s="259" t="str">
        <f t="shared" si="1"/>
        <v>项</v>
      </c>
    </row>
    <row r="61" ht="38" customHeight="1" spans="1:7">
      <c r="A61" s="275" t="s">
        <v>2610</v>
      </c>
      <c r="B61" s="276" t="s">
        <v>2611</v>
      </c>
      <c r="C61" s="277"/>
      <c r="D61" s="277"/>
      <c r="E61" s="278" t="e">
        <f>(D61-C61)/C61</f>
        <v>#DIV/0!</v>
      </c>
      <c r="F61" s="274" t="str">
        <f t="shared" si="0"/>
        <v>否</v>
      </c>
      <c r="G61" s="259" t="str">
        <f t="shared" si="1"/>
        <v>款</v>
      </c>
    </row>
    <row r="62" ht="38" customHeight="1" spans="1:7">
      <c r="A62" s="275" t="s">
        <v>2495</v>
      </c>
      <c r="B62" s="276" t="s">
        <v>2496</v>
      </c>
      <c r="C62" s="280">
        <v>351</v>
      </c>
      <c r="D62" s="280">
        <v>390</v>
      </c>
      <c r="E62" s="281">
        <f>(D62-C62)/C62</f>
        <v>0.111</v>
      </c>
      <c r="F62" s="274" t="str">
        <f t="shared" si="0"/>
        <v>是</v>
      </c>
      <c r="G62" s="259" t="str">
        <f t="shared" si="1"/>
        <v>款</v>
      </c>
    </row>
    <row r="63" ht="38" customHeight="1" spans="1:7">
      <c r="A63" s="275" t="s">
        <v>2612</v>
      </c>
      <c r="B63" s="276" t="s">
        <v>2613</v>
      </c>
      <c r="C63" s="277">
        <v>86278</v>
      </c>
      <c r="D63" s="277">
        <v>112130</v>
      </c>
      <c r="E63" s="279">
        <f t="shared" ref="E63:E67" si="8">IF(C63&gt;0,D63/C63-1,IF(C63&lt;0,-(D63/C63-1),""))</f>
        <v>0.3</v>
      </c>
      <c r="F63" s="274" t="str">
        <f t="shared" si="0"/>
        <v>是</v>
      </c>
      <c r="G63" s="259" t="str">
        <f t="shared" si="1"/>
        <v>项</v>
      </c>
    </row>
    <row r="64" ht="38" customHeight="1" spans="1:7">
      <c r="A64" s="275" t="s">
        <v>2614</v>
      </c>
      <c r="B64" s="276" t="s">
        <v>2615</v>
      </c>
      <c r="C64" s="277">
        <v>20424</v>
      </c>
      <c r="D64" s="277">
        <v>19853</v>
      </c>
      <c r="E64" s="279">
        <f t="shared" si="8"/>
        <v>-0.028</v>
      </c>
      <c r="F64" s="274" t="str">
        <f t="shared" si="0"/>
        <v>是</v>
      </c>
      <c r="G64" s="259" t="str">
        <f t="shared" si="1"/>
        <v>项</v>
      </c>
    </row>
    <row r="65" ht="38" customHeight="1" spans="1:7">
      <c r="A65" s="275" t="s">
        <v>2616</v>
      </c>
      <c r="B65" s="276" t="s">
        <v>2617</v>
      </c>
      <c r="C65" s="277">
        <v>23498</v>
      </c>
      <c r="D65" s="277">
        <v>23268</v>
      </c>
      <c r="E65" s="279">
        <f t="shared" si="8"/>
        <v>-0.01</v>
      </c>
      <c r="F65" s="274" t="str">
        <f t="shared" si="0"/>
        <v>是</v>
      </c>
      <c r="G65" s="259" t="str">
        <f t="shared" si="1"/>
        <v>项</v>
      </c>
    </row>
    <row r="66" ht="38" customHeight="1" spans="1:7">
      <c r="A66" s="275" t="s">
        <v>2618</v>
      </c>
      <c r="B66" s="276" t="s">
        <v>2619</v>
      </c>
      <c r="C66" s="277">
        <v>2572</v>
      </c>
      <c r="D66" s="277">
        <v>100</v>
      </c>
      <c r="E66" s="279">
        <f t="shared" si="8"/>
        <v>-0.961</v>
      </c>
      <c r="F66" s="274" t="str">
        <f t="shared" si="0"/>
        <v>是</v>
      </c>
      <c r="G66" s="259" t="str">
        <f t="shared" si="1"/>
        <v>项</v>
      </c>
    </row>
    <row r="67" ht="38" customHeight="1" spans="1:7">
      <c r="A67" s="275" t="s">
        <v>2620</v>
      </c>
      <c r="B67" s="276" t="s">
        <v>2621</v>
      </c>
      <c r="C67" s="277">
        <v>183182</v>
      </c>
      <c r="D67" s="277">
        <v>95122</v>
      </c>
      <c r="E67" s="279">
        <f t="shared" si="8"/>
        <v>-0.481</v>
      </c>
      <c r="F67" s="274" t="str">
        <f t="shared" si="0"/>
        <v>是</v>
      </c>
      <c r="G67" s="259" t="str">
        <f t="shared" si="1"/>
        <v>项</v>
      </c>
    </row>
    <row r="68" ht="38" customHeight="1" spans="1:7">
      <c r="A68" s="275" t="s">
        <v>2622</v>
      </c>
      <c r="B68" s="276" t="s">
        <v>2623</v>
      </c>
      <c r="C68" s="277"/>
      <c r="D68" s="277"/>
      <c r="E68" s="278" t="e">
        <f>(D68-C68)/C68</f>
        <v>#DIV/0!</v>
      </c>
      <c r="F68" s="274" t="str">
        <f t="shared" ref="F68:F131" si="9">IF(LEN(A68)=3,"是",IF(B68&lt;&gt;"",IF(SUM(C68:D68)&lt;&gt;0,"是","否"),"是"))</f>
        <v>否</v>
      </c>
      <c r="G68" s="259" t="str">
        <f t="shared" ref="G68:G131" si="10">IF(LEN(A68)=3,"类",IF(LEN(A68)=5,"款","项"))</f>
        <v>款</v>
      </c>
    </row>
    <row r="69" ht="38" customHeight="1" spans="1:7">
      <c r="A69" s="275" t="s">
        <v>2624</v>
      </c>
      <c r="B69" s="276" t="s">
        <v>2625</v>
      </c>
      <c r="C69" s="277">
        <v>86232</v>
      </c>
      <c r="D69" s="277">
        <v>31617</v>
      </c>
      <c r="E69" s="279">
        <f t="shared" ref="E69:E71" si="11">IF(C69&gt;0,D69/C69-1,IF(C69&lt;0,-(D69/C69-1),""))</f>
        <v>-0.633</v>
      </c>
      <c r="F69" s="274" t="str">
        <f t="shared" si="9"/>
        <v>是</v>
      </c>
      <c r="G69" s="259" t="str">
        <f t="shared" si="10"/>
        <v>项</v>
      </c>
    </row>
    <row r="70" ht="38" customHeight="1" spans="1:7">
      <c r="A70" s="275" t="s">
        <v>2626</v>
      </c>
      <c r="B70" s="276" t="s">
        <v>2627</v>
      </c>
      <c r="C70" s="277">
        <v>831</v>
      </c>
      <c r="D70" s="277">
        <v>767</v>
      </c>
      <c r="E70" s="279">
        <f t="shared" si="11"/>
        <v>-0.077</v>
      </c>
      <c r="F70" s="274" t="str">
        <f t="shared" si="9"/>
        <v>是</v>
      </c>
      <c r="G70" s="259" t="str">
        <f t="shared" si="10"/>
        <v>项</v>
      </c>
    </row>
    <row r="71" ht="38" customHeight="1" spans="1:7">
      <c r="A71" s="275" t="s">
        <v>2628</v>
      </c>
      <c r="B71" s="276" t="s">
        <v>2629</v>
      </c>
      <c r="C71" s="277">
        <v>11295</v>
      </c>
      <c r="D71" s="277">
        <v>7842</v>
      </c>
      <c r="E71" s="279">
        <f t="shared" si="11"/>
        <v>-0.306</v>
      </c>
      <c r="F71" s="274" t="str">
        <f t="shared" si="9"/>
        <v>是</v>
      </c>
      <c r="G71" s="259" t="str">
        <f t="shared" si="10"/>
        <v>项</v>
      </c>
    </row>
    <row r="72" ht="38" customHeight="1" spans="1:7">
      <c r="A72" s="275" t="s">
        <v>2630</v>
      </c>
      <c r="B72" s="276" t="s">
        <v>2631</v>
      </c>
      <c r="C72" s="277"/>
      <c r="D72" s="277"/>
      <c r="E72" s="278" t="e">
        <f>(D72-C72)/C72</f>
        <v>#DIV/0!</v>
      </c>
      <c r="F72" s="274" t="str">
        <f t="shared" si="9"/>
        <v>否</v>
      </c>
      <c r="G72" s="259" t="str">
        <f t="shared" si="10"/>
        <v>款</v>
      </c>
    </row>
    <row r="73" ht="38" customHeight="1" spans="1:7">
      <c r="A73" s="275" t="s">
        <v>2632</v>
      </c>
      <c r="B73" s="276" t="s">
        <v>2581</v>
      </c>
      <c r="C73" s="277">
        <v>0</v>
      </c>
      <c r="D73" s="277">
        <v>5500</v>
      </c>
      <c r="E73" s="279" t="str">
        <f t="shared" ref="E73:E75" si="12">IF(C73&gt;0,D73/C73-1,IF(C73&lt;0,-(D73/C73-1),""))</f>
        <v/>
      </c>
      <c r="F73" s="274" t="str">
        <f t="shared" si="9"/>
        <v>是</v>
      </c>
      <c r="G73" s="259" t="str">
        <f t="shared" si="10"/>
        <v>项</v>
      </c>
    </row>
    <row r="74" ht="38" customHeight="1" spans="1:7">
      <c r="A74" s="275" t="s">
        <v>2633</v>
      </c>
      <c r="B74" s="276" t="s">
        <v>2583</v>
      </c>
      <c r="C74" s="277">
        <v>400</v>
      </c>
      <c r="D74" s="277">
        <v>5000</v>
      </c>
      <c r="E74" s="279">
        <f t="shared" si="12"/>
        <v>11.5</v>
      </c>
      <c r="F74" s="274" t="str">
        <f t="shared" si="9"/>
        <v>是</v>
      </c>
      <c r="G74" s="259" t="str">
        <f t="shared" si="10"/>
        <v>项</v>
      </c>
    </row>
    <row r="75" ht="38" customHeight="1" spans="1:7">
      <c r="A75" s="275" t="s">
        <v>2634</v>
      </c>
      <c r="B75" s="276" t="s">
        <v>2635</v>
      </c>
      <c r="C75" s="277">
        <v>0</v>
      </c>
      <c r="D75" s="277">
        <v>688</v>
      </c>
      <c r="E75" s="279" t="str">
        <f t="shared" si="12"/>
        <v/>
      </c>
      <c r="F75" s="274" t="str">
        <f t="shared" si="9"/>
        <v>是</v>
      </c>
      <c r="G75" s="259" t="str">
        <f t="shared" si="10"/>
        <v>项</v>
      </c>
    </row>
    <row r="76" ht="38" customHeight="1" spans="1:7">
      <c r="A76" s="275" t="s">
        <v>2636</v>
      </c>
      <c r="B76" s="276" t="s">
        <v>2637</v>
      </c>
      <c r="C76" s="277"/>
      <c r="D76" s="277"/>
      <c r="E76" s="278" t="e">
        <f>(D76-C76)/C76</f>
        <v>#DIV/0!</v>
      </c>
      <c r="F76" s="274" t="str">
        <f t="shared" si="9"/>
        <v>否</v>
      </c>
      <c r="G76" s="259" t="str">
        <f t="shared" si="10"/>
        <v>款</v>
      </c>
    </row>
    <row r="77" ht="38" customHeight="1" spans="1:7">
      <c r="A77" s="275" t="s">
        <v>2638</v>
      </c>
      <c r="B77" s="276" t="s">
        <v>2581</v>
      </c>
      <c r="C77" s="277">
        <v>231128</v>
      </c>
      <c r="D77" s="277">
        <v>0</v>
      </c>
      <c r="E77" s="279">
        <f t="shared" ref="E77:E79" si="13">IF(C77&gt;0,D77/C77-1,IF(C77&lt;0,-(D77/C77-1),""))</f>
        <v>-1</v>
      </c>
      <c r="F77" s="274" t="str">
        <f t="shared" si="9"/>
        <v>是</v>
      </c>
      <c r="G77" s="259" t="str">
        <f t="shared" si="10"/>
        <v>项</v>
      </c>
    </row>
    <row r="78" ht="38" customHeight="1" spans="1:7">
      <c r="A78" s="275" t="s">
        <v>2639</v>
      </c>
      <c r="B78" s="276" t="s">
        <v>2583</v>
      </c>
      <c r="C78" s="277">
        <v>140099</v>
      </c>
      <c r="D78" s="277">
        <v>0</v>
      </c>
      <c r="E78" s="279">
        <f t="shared" si="13"/>
        <v>-1</v>
      </c>
      <c r="F78" s="274" t="str">
        <f t="shared" si="9"/>
        <v>是</v>
      </c>
      <c r="G78" s="259" t="str">
        <f t="shared" si="10"/>
        <v>项</v>
      </c>
    </row>
    <row r="79" s="257" customFormat="1" ht="38" customHeight="1" spans="1:7">
      <c r="A79" s="275" t="s">
        <v>2640</v>
      </c>
      <c r="B79" s="276" t="s">
        <v>2641</v>
      </c>
      <c r="C79" s="277">
        <v>581773</v>
      </c>
      <c r="D79" s="277">
        <v>15876</v>
      </c>
      <c r="E79" s="279">
        <f t="shared" si="13"/>
        <v>-0.973</v>
      </c>
      <c r="F79" s="274" t="str">
        <f t="shared" si="9"/>
        <v>是</v>
      </c>
      <c r="G79" s="259" t="str">
        <f t="shared" si="10"/>
        <v>项</v>
      </c>
    </row>
    <row r="80" s="257" customFormat="1" ht="38" customHeight="1" spans="1:7">
      <c r="A80" s="275" t="s">
        <v>2642</v>
      </c>
      <c r="B80" s="276" t="s">
        <v>2643</v>
      </c>
      <c r="C80" s="277"/>
      <c r="D80" s="277"/>
      <c r="E80" s="278" t="e">
        <f>(D80-C80)/C80</f>
        <v>#DIV/0!</v>
      </c>
      <c r="F80" s="274" t="str">
        <f t="shared" si="9"/>
        <v>否</v>
      </c>
      <c r="G80" s="259" t="str">
        <f t="shared" si="10"/>
        <v>款</v>
      </c>
    </row>
    <row r="81" s="257" customFormat="1" ht="38" customHeight="1" spans="1:7">
      <c r="A81" s="275" t="s">
        <v>2644</v>
      </c>
      <c r="B81" s="276" t="s">
        <v>2613</v>
      </c>
      <c r="C81" s="277">
        <v>8000</v>
      </c>
      <c r="D81" s="277">
        <v>90000</v>
      </c>
      <c r="E81" s="279">
        <f t="shared" ref="E81:E85" si="14">IF(C81&gt;0,D81/C81-1,IF(C81&lt;0,-(D81/C81-1),""))</f>
        <v>10.25</v>
      </c>
      <c r="F81" s="274" t="str">
        <f t="shared" si="9"/>
        <v>是</v>
      </c>
      <c r="G81" s="259" t="str">
        <f t="shared" si="10"/>
        <v>项</v>
      </c>
    </row>
    <row r="82" s="257" customFormat="1" ht="38" customHeight="1" spans="1:7">
      <c r="A82" s="275" t="s">
        <v>2645</v>
      </c>
      <c r="B82" s="276" t="s">
        <v>2615</v>
      </c>
      <c r="C82" s="277">
        <v>50</v>
      </c>
      <c r="D82" s="277">
        <v>1</v>
      </c>
      <c r="E82" s="279">
        <f t="shared" si="14"/>
        <v>-0.98</v>
      </c>
      <c r="F82" s="274" t="str">
        <f t="shared" si="9"/>
        <v>是</v>
      </c>
      <c r="G82" s="259" t="str">
        <f t="shared" si="10"/>
        <v>项</v>
      </c>
    </row>
    <row r="83" s="257" customFormat="1" ht="38" customHeight="1" spans="1:7">
      <c r="A83" s="275" t="s">
        <v>2646</v>
      </c>
      <c r="B83" s="276" t="s">
        <v>2617</v>
      </c>
      <c r="C83" s="277">
        <v>0</v>
      </c>
      <c r="D83" s="277">
        <v>0</v>
      </c>
      <c r="E83" s="279" t="str">
        <f t="shared" si="14"/>
        <v/>
      </c>
      <c r="F83" s="274" t="str">
        <f t="shared" si="9"/>
        <v>否</v>
      </c>
      <c r="G83" s="259" t="str">
        <f t="shared" si="10"/>
        <v>项</v>
      </c>
    </row>
    <row r="84" s="257" customFormat="1" ht="38" customHeight="1" spans="1:7">
      <c r="A84" s="275" t="s">
        <v>2647</v>
      </c>
      <c r="B84" s="276" t="s">
        <v>2619</v>
      </c>
      <c r="C84" s="277">
        <v>0</v>
      </c>
      <c r="D84" s="277">
        <v>0</v>
      </c>
      <c r="E84" s="279" t="str">
        <f t="shared" si="14"/>
        <v/>
      </c>
      <c r="F84" s="274" t="str">
        <f t="shared" si="9"/>
        <v>否</v>
      </c>
      <c r="G84" s="259" t="str">
        <f t="shared" si="10"/>
        <v>项</v>
      </c>
    </row>
    <row r="85" s="257" customFormat="1" ht="38" customHeight="1" spans="1:7">
      <c r="A85" s="275" t="s">
        <v>2648</v>
      </c>
      <c r="B85" s="276" t="s">
        <v>2649</v>
      </c>
      <c r="C85" s="277">
        <v>14000</v>
      </c>
      <c r="D85" s="277">
        <v>6307</v>
      </c>
      <c r="E85" s="279">
        <f t="shared" si="14"/>
        <v>-0.55</v>
      </c>
      <c r="F85" s="274" t="str">
        <f t="shared" si="9"/>
        <v>是</v>
      </c>
      <c r="G85" s="259" t="str">
        <f t="shared" si="10"/>
        <v>项</v>
      </c>
    </row>
    <row r="86" s="257" customFormat="1" ht="38" customHeight="1" spans="1:7">
      <c r="A86" s="275" t="s">
        <v>2650</v>
      </c>
      <c r="B86" s="276" t="s">
        <v>2651</v>
      </c>
      <c r="C86" s="277"/>
      <c r="D86" s="277"/>
      <c r="E86" s="278" t="e">
        <f>(D86-C86)/C86</f>
        <v>#DIV/0!</v>
      </c>
      <c r="F86" s="274" t="str">
        <f t="shared" si="9"/>
        <v>否</v>
      </c>
      <c r="G86" s="259" t="str">
        <f t="shared" si="10"/>
        <v>款</v>
      </c>
    </row>
    <row r="87" s="257" customFormat="1" ht="38" customHeight="1" spans="1:7">
      <c r="A87" s="275" t="s">
        <v>2652</v>
      </c>
      <c r="B87" s="276" t="s">
        <v>2625</v>
      </c>
      <c r="C87" s="277">
        <v>0</v>
      </c>
      <c r="D87" s="277">
        <v>338</v>
      </c>
      <c r="E87" s="279" t="str">
        <f t="shared" ref="E87:E97" si="15">IF(C87&gt;0,D87/C87-1,IF(C87&lt;0,-(D87/C87-1),""))</f>
        <v/>
      </c>
      <c r="F87" s="274" t="str">
        <f t="shared" si="9"/>
        <v>是</v>
      </c>
      <c r="G87" s="259" t="str">
        <f t="shared" si="10"/>
        <v>项</v>
      </c>
    </row>
    <row r="88" s="257" customFormat="1" ht="38" customHeight="1" spans="1:7">
      <c r="A88" s="275" t="s">
        <v>2653</v>
      </c>
      <c r="B88" s="276" t="s">
        <v>2654</v>
      </c>
      <c r="C88" s="277">
        <v>0</v>
      </c>
      <c r="D88" s="277">
        <v>450</v>
      </c>
      <c r="E88" s="279" t="str">
        <f t="shared" si="15"/>
        <v/>
      </c>
      <c r="F88" s="274" t="str">
        <f t="shared" si="9"/>
        <v>是</v>
      </c>
      <c r="G88" s="259" t="str">
        <f t="shared" si="10"/>
        <v>项</v>
      </c>
    </row>
    <row r="89" s="257" customFormat="1" ht="38" customHeight="1" spans="1:7">
      <c r="A89" s="275" t="s">
        <v>2655</v>
      </c>
      <c r="B89" s="276" t="s">
        <v>2656</v>
      </c>
      <c r="C89" s="277"/>
      <c r="D89" s="277"/>
      <c r="E89" s="278" t="e">
        <f>(D89-C89)/C89</f>
        <v>#DIV/0!</v>
      </c>
      <c r="F89" s="274" t="str">
        <f t="shared" si="9"/>
        <v>否</v>
      </c>
      <c r="G89" s="259" t="str">
        <f t="shared" si="10"/>
        <v>款</v>
      </c>
    </row>
    <row r="90" s="257" customFormat="1" ht="38" customHeight="1" spans="1:7">
      <c r="A90" s="275" t="s">
        <v>2657</v>
      </c>
      <c r="B90" s="276" t="s">
        <v>2581</v>
      </c>
      <c r="C90" s="277">
        <v>0</v>
      </c>
      <c r="D90" s="277">
        <v>1500</v>
      </c>
      <c r="E90" s="279" t="str">
        <f t="shared" si="15"/>
        <v/>
      </c>
      <c r="F90" s="274" t="str">
        <f t="shared" si="9"/>
        <v>是</v>
      </c>
      <c r="G90" s="259" t="str">
        <f t="shared" si="10"/>
        <v>项</v>
      </c>
    </row>
    <row r="91" s="257" customFormat="1" ht="38" customHeight="1" spans="1:7">
      <c r="A91" s="275" t="s">
        <v>2658</v>
      </c>
      <c r="B91" s="276" t="s">
        <v>2583</v>
      </c>
      <c r="C91" s="277">
        <v>0</v>
      </c>
      <c r="D91" s="277">
        <v>0</v>
      </c>
      <c r="E91" s="279" t="str">
        <f t="shared" si="15"/>
        <v/>
      </c>
      <c r="F91" s="274" t="str">
        <f t="shared" si="9"/>
        <v>否</v>
      </c>
      <c r="G91" s="259" t="str">
        <f t="shared" si="10"/>
        <v>项</v>
      </c>
    </row>
    <row r="92" s="257" customFormat="1" ht="38" customHeight="1" spans="1:7">
      <c r="A92" s="275" t="s">
        <v>2659</v>
      </c>
      <c r="B92" s="276" t="s">
        <v>2585</v>
      </c>
      <c r="C92" s="277">
        <v>0</v>
      </c>
      <c r="D92" s="277">
        <v>12000</v>
      </c>
      <c r="E92" s="279" t="str">
        <f t="shared" si="15"/>
        <v/>
      </c>
      <c r="F92" s="274" t="str">
        <f t="shared" si="9"/>
        <v>是</v>
      </c>
      <c r="G92" s="259" t="str">
        <f t="shared" si="10"/>
        <v>项</v>
      </c>
    </row>
    <row r="93" s="257" customFormat="1" ht="38" customHeight="1" spans="1:7">
      <c r="A93" s="275" t="s">
        <v>2660</v>
      </c>
      <c r="B93" s="276" t="s">
        <v>2587</v>
      </c>
      <c r="C93" s="277">
        <v>0</v>
      </c>
      <c r="D93" s="277">
        <v>0</v>
      </c>
      <c r="E93" s="279" t="str">
        <f t="shared" si="15"/>
        <v/>
      </c>
      <c r="F93" s="274" t="str">
        <f t="shared" si="9"/>
        <v>否</v>
      </c>
      <c r="G93" s="259" t="str">
        <f t="shared" si="10"/>
        <v>项</v>
      </c>
    </row>
    <row r="94" ht="38" customHeight="1" spans="1:7">
      <c r="A94" s="275" t="s">
        <v>2661</v>
      </c>
      <c r="B94" s="276" t="s">
        <v>2593</v>
      </c>
      <c r="C94" s="277">
        <v>0</v>
      </c>
      <c r="D94" s="277">
        <v>0</v>
      </c>
      <c r="E94" s="279" t="str">
        <f t="shared" si="15"/>
        <v/>
      </c>
      <c r="F94" s="274" t="str">
        <f t="shared" si="9"/>
        <v>否</v>
      </c>
      <c r="G94" s="259" t="str">
        <f t="shared" si="10"/>
        <v>项</v>
      </c>
    </row>
    <row r="95" ht="38" customHeight="1" spans="1:7">
      <c r="A95" s="275" t="s">
        <v>2662</v>
      </c>
      <c r="B95" s="276" t="s">
        <v>2597</v>
      </c>
      <c r="C95" s="277">
        <v>0</v>
      </c>
      <c r="D95" s="277">
        <v>0</v>
      </c>
      <c r="E95" s="279" t="str">
        <f t="shared" si="15"/>
        <v/>
      </c>
      <c r="F95" s="274" t="str">
        <f t="shared" si="9"/>
        <v>否</v>
      </c>
      <c r="G95" s="259" t="str">
        <f t="shared" si="10"/>
        <v>项</v>
      </c>
    </row>
    <row r="96" ht="38" customHeight="1" spans="1:7">
      <c r="A96" s="275" t="s">
        <v>2663</v>
      </c>
      <c r="B96" s="276" t="s">
        <v>2599</v>
      </c>
      <c r="C96" s="277">
        <v>0</v>
      </c>
      <c r="D96" s="277">
        <v>0</v>
      </c>
      <c r="E96" s="279" t="str">
        <f t="shared" si="15"/>
        <v/>
      </c>
      <c r="F96" s="274" t="str">
        <f t="shared" si="9"/>
        <v>否</v>
      </c>
      <c r="G96" s="259" t="str">
        <f t="shared" si="10"/>
        <v>项</v>
      </c>
    </row>
    <row r="97" s="257" customFormat="1" ht="38" customHeight="1" spans="1:7">
      <c r="A97" s="275" t="s">
        <v>2664</v>
      </c>
      <c r="B97" s="276" t="s">
        <v>2665</v>
      </c>
      <c r="C97" s="277">
        <v>0</v>
      </c>
      <c r="D97" s="277">
        <v>6000</v>
      </c>
      <c r="E97" s="279" t="str">
        <f t="shared" si="15"/>
        <v/>
      </c>
      <c r="F97" s="274" t="str">
        <f t="shared" si="9"/>
        <v>是</v>
      </c>
      <c r="G97" s="259" t="str">
        <f t="shared" si="10"/>
        <v>项</v>
      </c>
    </row>
    <row r="98" s="257" customFormat="1" ht="38" customHeight="1" spans="1:7">
      <c r="A98" s="270" t="s">
        <v>92</v>
      </c>
      <c r="B98" s="271" t="s">
        <v>2497</v>
      </c>
      <c r="C98" s="272">
        <v>2</v>
      </c>
      <c r="D98" s="272">
        <v>450</v>
      </c>
      <c r="E98" s="273">
        <f>(D98-C98)/C98</f>
        <v>224</v>
      </c>
      <c r="F98" s="274" t="str">
        <f t="shared" si="9"/>
        <v>是</v>
      </c>
      <c r="G98" s="259" t="str">
        <f t="shared" si="10"/>
        <v>类</v>
      </c>
    </row>
    <row r="99" ht="38" customHeight="1" spans="1:7">
      <c r="A99" s="275" t="s">
        <v>2498</v>
      </c>
      <c r="B99" s="276" t="s">
        <v>2499</v>
      </c>
      <c r="C99" s="280">
        <v>2</v>
      </c>
      <c r="D99" s="280">
        <v>450</v>
      </c>
      <c r="E99" s="281">
        <f>(D99-C99)/C99</f>
        <v>224</v>
      </c>
      <c r="F99" s="274" t="str">
        <f t="shared" si="9"/>
        <v>是</v>
      </c>
      <c r="G99" s="259" t="str">
        <f t="shared" si="10"/>
        <v>款</v>
      </c>
    </row>
    <row r="100" s="257" customFormat="1" ht="38" customHeight="1" spans="1:7">
      <c r="A100" s="275" t="s">
        <v>2666</v>
      </c>
      <c r="B100" s="276" t="s">
        <v>2555</v>
      </c>
      <c r="C100" s="277">
        <v>45129</v>
      </c>
      <c r="D100" s="277">
        <v>55069</v>
      </c>
      <c r="E100" s="279">
        <f t="shared" ref="E100:E108" si="16">IF(C100&gt;0,D100/C100-1,IF(C100&lt;0,-(D100/C100-1),""))</f>
        <v>0.22</v>
      </c>
      <c r="F100" s="274" t="str">
        <f t="shared" si="9"/>
        <v>是</v>
      </c>
      <c r="G100" s="259" t="str">
        <f t="shared" si="10"/>
        <v>项</v>
      </c>
    </row>
    <row r="101" s="257" customFormat="1" ht="38" customHeight="1" spans="1:7">
      <c r="A101" s="275" t="s">
        <v>2667</v>
      </c>
      <c r="B101" s="276" t="s">
        <v>2668</v>
      </c>
      <c r="C101" s="277">
        <v>771</v>
      </c>
      <c r="D101" s="277">
        <v>0</v>
      </c>
      <c r="E101" s="279">
        <f t="shared" si="16"/>
        <v>-1</v>
      </c>
      <c r="F101" s="274" t="str">
        <f t="shared" si="9"/>
        <v>是</v>
      </c>
      <c r="G101" s="259" t="str">
        <f t="shared" si="10"/>
        <v>项</v>
      </c>
    </row>
    <row r="102" s="257" customFormat="1" ht="38" customHeight="1" spans="1:7">
      <c r="A102" s="275" t="s">
        <v>2669</v>
      </c>
      <c r="B102" s="276" t="s">
        <v>2670</v>
      </c>
      <c r="C102" s="277">
        <v>0</v>
      </c>
      <c r="D102" s="277">
        <v>0</v>
      </c>
      <c r="E102" s="279" t="str">
        <f t="shared" si="16"/>
        <v/>
      </c>
      <c r="F102" s="274" t="str">
        <f t="shared" si="9"/>
        <v>否</v>
      </c>
      <c r="G102" s="259" t="str">
        <f t="shared" si="10"/>
        <v>项</v>
      </c>
    </row>
    <row r="103" s="257" customFormat="1" ht="38" customHeight="1" spans="1:7">
      <c r="A103" s="275" t="s">
        <v>2671</v>
      </c>
      <c r="B103" s="276" t="s">
        <v>2672</v>
      </c>
      <c r="C103" s="277">
        <v>46461</v>
      </c>
      <c r="D103" s="277">
        <v>44201</v>
      </c>
      <c r="E103" s="279">
        <f t="shared" si="16"/>
        <v>-0.049</v>
      </c>
      <c r="F103" s="274" t="str">
        <f t="shared" si="9"/>
        <v>是</v>
      </c>
      <c r="G103" s="259" t="str">
        <f t="shared" si="10"/>
        <v>项</v>
      </c>
    </row>
    <row r="104" s="257" customFormat="1" ht="38" customHeight="1" spans="1:7">
      <c r="A104" s="275" t="s">
        <v>2673</v>
      </c>
      <c r="B104" s="276" t="s">
        <v>2674</v>
      </c>
      <c r="C104" s="277">
        <f>SUM(C105:C108)</f>
        <v>0</v>
      </c>
      <c r="D104" s="277">
        <f>SUM(D105:D108)</f>
        <v>0</v>
      </c>
      <c r="E104" s="279" t="str">
        <f t="shared" si="16"/>
        <v/>
      </c>
      <c r="F104" s="274" t="str">
        <f t="shared" si="9"/>
        <v>否</v>
      </c>
      <c r="G104" s="259" t="str">
        <f t="shared" si="10"/>
        <v>款</v>
      </c>
    </row>
    <row r="105" ht="38" customHeight="1" spans="1:7">
      <c r="A105" s="275" t="s">
        <v>2675</v>
      </c>
      <c r="B105" s="276" t="s">
        <v>2555</v>
      </c>
      <c r="C105" s="277">
        <v>0</v>
      </c>
      <c r="D105" s="277">
        <v>0</v>
      </c>
      <c r="E105" s="279" t="str">
        <f t="shared" si="16"/>
        <v/>
      </c>
      <c r="F105" s="274" t="str">
        <f t="shared" si="9"/>
        <v>否</v>
      </c>
      <c r="G105" s="259" t="str">
        <f t="shared" si="10"/>
        <v>项</v>
      </c>
    </row>
    <row r="106" s="257" customFormat="1" ht="38" customHeight="1" spans="1:7">
      <c r="A106" s="275" t="s">
        <v>2676</v>
      </c>
      <c r="B106" s="276" t="s">
        <v>2668</v>
      </c>
      <c r="C106" s="277">
        <v>0</v>
      </c>
      <c r="D106" s="277">
        <v>0</v>
      </c>
      <c r="E106" s="279" t="str">
        <f t="shared" si="16"/>
        <v/>
      </c>
      <c r="F106" s="274" t="str">
        <f t="shared" si="9"/>
        <v>否</v>
      </c>
      <c r="G106" s="259" t="str">
        <f t="shared" si="10"/>
        <v>项</v>
      </c>
    </row>
    <row r="107" s="257" customFormat="1" ht="38" customHeight="1" spans="1:7">
      <c r="A107" s="275" t="s">
        <v>2677</v>
      </c>
      <c r="B107" s="276" t="s">
        <v>2678</v>
      </c>
      <c r="C107" s="277">
        <v>0</v>
      </c>
      <c r="D107" s="277">
        <v>0</v>
      </c>
      <c r="E107" s="279" t="str">
        <f t="shared" si="16"/>
        <v/>
      </c>
      <c r="F107" s="274" t="str">
        <f t="shared" si="9"/>
        <v>否</v>
      </c>
      <c r="G107" s="259" t="str">
        <f t="shared" si="10"/>
        <v>项</v>
      </c>
    </row>
    <row r="108" s="257" customFormat="1" ht="38" customHeight="1" spans="1:7">
      <c r="A108" s="275" t="s">
        <v>2679</v>
      </c>
      <c r="B108" s="276" t="s">
        <v>2680</v>
      </c>
      <c r="C108" s="277">
        <v>0</v>
      </c>
      <c r="D108" s="277">
        <v>0</v>
      </c>
      <c r="E108" s="279" t="str">
        <f t="shared" si="16"/>
        <v/>
      </c>
      <c r="F108" s="274" t="str">
        <f t="shared" si="9"/>
        <v>否</v>
      </c>
      <c r="G108" s="259" t="str">
        <f t="shared" si="10"/>
        <v>项</v>
      </c>
    </row>
    <row r="109" ht="38" customHeight="1" spans="1:7">
      <c r="A109" s="275" t="s">
        <v>2681</v>
      </c>
      <c r="B109" s="276" t="s">
        <v>2682</v>
      </c>
      <c r="C109" s="277"/>
      <c r="D109" s="277"/>
      <c r="E109" s="278" t="e">
        <f>(D109-C109)/C109</f>
        <v>#DIV/0!</v>
      </c>
      <c r="F109" s="274" t="str">
        <f t="shared" si="9"/>
        <v>否</v>
      </c>
      <c r="G109" s="259" t="str">
        <f t="shared" si="10"/>
        <v>款</v>
      </c>
    </row>
    <row r="110" s="257" customFormat="1" ht="38" customHeight="1" spans="1:7">
      <c r="A110" s="275" t="s">
        <v>2683</v>
      </c>
      <c r="B110" s="276" t="s">
        <v>2684</v>
      </c>
      <c r="C110" s="277">
        <v>0</v>
      </c>
      <c r="D110" s="277">
        <v>0</v>
      </c>
      <c r="E110" s="279" t="str">
        <f t="shared" ref="E110:E113" si="17">IF(C110&gt;0,D110/C110-1,IF(C110&lt;0,-(D110/C110-1),""))</f>
        <v/>
      </c>
      <c r="F110" s="274" t="str">
        <f t="shared" si="9"/>
        <v>否</v>
      </c>
      <c r="G110" s="259" t="str">
        <f t="shared" si="10"/>
        <v>项</v>
      </c>
    </row>
    <row r="111" s="257" customFormat="1" ht="38" customHeight="1" spans="1:7">
      <c r="A111" s="275" t="s">
        <v>2685</v>
      </c>
      <c r="B111" s="276" t="s">
        <v>2686</v>
      </c>
      <c r="C111" s="277">
        <v>0</v>
      </c>
      <c r="D111" s="277">
        <v>0</v>
      </c>
      <c r="E111" s="279" t="str">
        <f t="shared" si="17"/>
        <v/>
      </c>
      <c r="F111" s="274" t="str">
        <f t="shared" si="9"/>
        <v>否</v>
      </c>
      <c r="G111" s="259" t="str">
        <f t="shared" si="10"/>
        <v>项</v>
      </c>
    </row>
    <row r="112" s="257" customFormat="1" ht="38" customHeight="1" spans="1:7">
      <c r="A112" s="275" t="s">
        <v>2687</v>
      </c>
      <c r="B112" s="276" t="s">
        <v>2688</v>
      </c>
      <c r="C112" s="277">
        <v>0</v>
      </c>
      <c r="D112" s="277">
        <v>0</v>
      </c>
      <c r="E112" s="279" t="str">
        <f t="shared" si="17"/>
        <v/>
      </c>
      <c r="F112" s="274" t="str">
        <f t="shared" si="9"/>
        <v>否</v>
      </c>
      <c r="G112" s="259" t="str">
        <f t="shared" si="10"/>
        <v>项</v>
      </c>
    </row>
    <row r="113" ht="38" customHeight="1" spans="1:7">
      <c r="A113" s="275" t="s">
        <v>2689</v>
      </c>
      <c r="B113" s="276" t="s">
        <v>2690</v>
      </c>
      <c r="C113" s="277">
        <v>217651</v>
      </c>
      <c r="D113" s="277">
        <v>274601</v>
      </c>
      <c r="E113" s="279">
        <f t="shared" si="17"/>
        <v>0.262</v>
      </c>
      <c r="F113" s="274" t="str">
        <f t="shared" si="9"/>
        <v>是</v>
      </c>
      <c r="G113" s="259" t="str">
        <f t="shared" si="10"/>
        <v>项</v>
      </c>
    </row>
    <row r="114" s="257" customFormat="1" ht="38" customHeight="1" spans="1:7">
      <c r="A114" s="282">
        <v>21370</v>
      </c>
      <c r="B114" s="276" t="s">
        <v>2691</v>
      </c>
      <c r="C114" s="277"/>
      <c r="D114" s="277"/>
      <c r="E114" s="278" t="e">
        <f>(D114-C114)/C114</f>
        <v>#DIV/0!</v>
      </c>
      <c r="F114" s="274" t="str">
        <f t="shared" si="9"/>
        <v>否</v>
      </c>
      <c r="G114" s="259" t="str">
        <f t="shared" si="10"/>
        <v>款</v>
      </c>
    </row>
    <row r="115" s="257" customFormat="1" ht="38" customHeight="1" spans="1:7">
      <c r="A115" s="282">
        <v>2137001</v>
      </c>
      <c r="B115" s="276" t="s">
        <v>2555</v>
      </c>
      <c r="C115" s="277">
        <v>0</v>
      </c>
      <c r="D115" s="277">
        <v>0</v>
      </c>
      <c r="E115" s="279" t="str">
        <f t="shared" ref="E115:E121" si="18">IF(C115&gt;0,D115/C115-1,IF(C115&lt;0,-(D115/C115-1),""))</f>
        <v/>
      </c>
      <c r="F115" s="274" t="str">
        <f t="shared" si="9"/>
        <v>否</v>
      </c>
      <c r="G115" s="259" t="str">
        <f t="shared" si="10"/>
        <v>项</v>
      </c>
    </row>
    <row r="116" ht="38" customHeight="1" spans="1:7">
      <c r="A116" s="282">
        <v>2137099</v>
      </c>
      <c r="B116" s="276" t="s">
        <v>2692</v>
      </c>
      <c r="C116" s="277">
        <v>20000</v>
      </c>
      <c r="D116" s="277">
        <v>0</v>
      </c>
      <c r="E116" s="279">
        <f t="shared" si="18"/>
        <v>-1</v>
      </c>
      <c r="F116" s="274" t="str">
        <f t="shared" si="9"/>
        <v>是</v>
      </c>
      <c r="G116" s="259" t="str">
        <f t="shared" si="10"/>
        <v>项</v>
      </c>
    </row>
    <row r="117" s="257" customFormat="1" ht="38" customHeight="1" spans="1:7">
      <c r="A117" s="282">
        <v>21371</v>
      </c>
      <c r="B117" s="276" t="s">
        <v>2693</v>
      </c>
      <c r="C117" s="277">
        <f>SUM(C118:C121)</f>
        <v>0</v>
      </c>
      <c r="D117" s="277">
        <f>SUM(D118:D121)</f>
        <v>0</v>
      </c>
      <c r="E117" s="279" t="str">
        <f t="shared" si="18"/>
        <v/>
      </c>
      <c r="F117" s="274" t="str">
        <f t="shared" si="9"/>
        <v>否</v>
      </c>
      <c r="G117" s="259" t="str">
        <f t="shared" si="10"/>
        <v>款</v>
      </c>
    </row>
    <row r="118" ht="38" customHeight="1" spans="1:7">
      <c r="A118" s="282">
        <v>2137101</v>
      </c>
      <c r="B118" s="276" t="s">
        <v>2684</v>
      </c>
      <c r="C118" s="277">
        <v>0</v>
      </c>
      <c r="D118" s="277">
        <v>0</v>
      </c>
      <c r="E118" s="279" t="str">
        <f t="shared" si="18"/>
        <v/>
      </c>
      <c r="F118" s="274" t="str">
        <f t="shared" si="9"/>
        <v>否</v>
      </c>
      <c r="G118" s="259" t="str">
        <f t="shared" si="10"/>
        <v>项</v>
      </c>
    </row>
    <row r="119" s="257" customFormat="1" ht="38" customHeight="1" spans="1:7">
      <c r="A119" s="282">
        <v>2137102</v>
      </c>
      <c r="B119" s="276" t="s">
        <v>2694</v>
      </c>
      <c r="C119" s="277">
        <v>0</v>
      </c>
      <c r="D119" s="277">
        <v>0</v>
      </c>
      <c r="E119" s="279" t="str">
        <f t="shared" si="18"/>
        <v/>
      </c>
      <c r="F119" s="274" t="str">
        <f t="shared" si="9"/>
        <v>否</v>
      </c>
      <c r="G119" s="259" t="str">
        <f t="shared" si="10"/>
        <v>项</v>
      </c>
    </row>
    <row r="120" s="257" customFormat="1" ht="38" customHeight="1" spans="1:7">
      <c r="A120" s="282">
        <v>2137103</v>
      </c>
      <c r="B120" s="276" t="s">
        <v>2688</v>
      </c>
      <c r="C120" s="277">
        <v>0</v>
      </c>
      <c r="D120" s="277">
        <v>0</v>
      </c>
      <c r="E120" s="279" t="str">
        <f t="shared" si="18"/>
        <v/>
      </c>
      <c r="F120" s="274" t="str">
        <f t="shared" si="9"/>
        <v>否</v>
      </c>
      <c r="G120" s="259" t="str">
        <f t="shared" si="10"/>
        <v>项</v>
      </c>
    </row>
    <row r="121" s="257" customFormat="1" ht="38" customHeight="1" spans="1:7">
      <c r="A121" s="282">
        <v>2137199</v>
      </c>
      <c r="B121" s="276" t="s">
        <v>2695</v>
      </c>
      <c r="C121" s="277">
        <v>0</v>
      </c>
      <c r="D121" s="277">
        <v>0</v>
      </c>
      <c r="E121" s="279" t="str">
        <f t="shared" si="18"/>
        <v/>
      </c>
      <c r="F121" s="274" t="str">
        <f t="shared" si="9"/>
        <v>否</v>
      </c>
      <c r="G121" s="259" t="str">
        <f t="shared" si="10"/>
        <v>项</v>
      </c>
    </row>
    <row r="122" s="257" customFormat="1" ht="38" customHeight="1" spans="1:7">
      <c r="A122" s="270" t="s">
        <v>94</v>
      </c>
      <c r="B122" s="271" t="s">
        <v>2500</v>
      </c>
      <c r="C122" s="272"/>
      <c r="D122" s="272"/>
      <c r="E122" s="273"/>
      <c r="F122" s="274" t="str">
        <f t="shared" si="9"/>
        <v>是</v>
      </c>
      <c r="G122" s="259" t="str">
        <f t="shared" si="10"/>
        <v>类</v>
      </c>
    </row>
    <row r="123" s="257" customFormat="1" ht="38" customHeight="1" spans="1:7">
      <c r="A123" s="275" t="s">
        <v>2696</v>
      </c>
      <c r="B123" s="276" t="s">
        <v>2697</v>
      </c>
      <c r="C123" s="277">
        <f>SUM(C124:C127)</f>
        <v>0</v>
      </c>
      <c r="D123" s="277">
        <f>SUM(D124:D127)</f>
        <v>0</v>
      </c>
      <c r="E123" s="279" t="str">
        <f t="shared" ref="E123:E132" si="19">IF(C123&gt;0,D123/C123-1,IF(C123&lt;0,-(D123/C123-1),""))</f>
        <v/>
      </c>
      <c r="F123" s="274" t="str">
        <f t="shared" si="9"/>
        <v>否</v>
      </c>
      <c r="G123" s="259" t="str">
        <f t="shared" si="10"/>
        <v>款</v>
      </c>
    </row>
    <row r="124" ht="38" customHeight="1" spans="1:7">
      <c r="A124" s="275" t="s">
        <v>2698</v>
      </c>
      <c r="B124" s="276" t="s">
        <v>2699</v>
      </c>
      <c r="C124" s="277">
        <v>0</v>
      </c>
      <c r="D124" s="277">
        <v>0</v>
      </c>
      <c r="E124" s="279" t="str">
        <f t="shared" si="19"/>
        <v/>
      </c>
      <c r="F124" s="274" t="str">
        <f t="shared" si="9"/>
        <v>否</v>
      </c>
      <c r="G124" s="259" t="str">
        <f t="shared" si="10"/>
        <v>项</v>
      </c>
    </row>
    <row r="125" s="257" customFormat="1" ht="38" customHeight="1" spans="1:7">
      <c r="A125" s="275" t="s">
        <v>2700</v>
      </c>
      <c r="B125" s="276" t="s">
        <v>2701</v>
      </c>
      <c r="C125" s="277">
        <v>0</v>
      </c>
      <c r="D125" s="277">
        <v>0</v>
      </c>
      <c r="E125" s="279" t="str">
        <f t="shared" si="19"/>
        <v/>
      </c>
      <c r="F125" s="274" t="str">
        <f t="shared" si="9"/>
        <v>否</v>
      </c>
      <c r="G125" s="259" t="str">
        <f t="shared" si="10"/>
        <v>项</v>
      </c>
    </row>
    <row r="126" s="257" customFormat="1" ht="38" customHeight="1" spans="1:7">
      <c r="A126" s="275" t="s">
        <v>2702</v>
      </c>
      <c r="B126" s="276" t="s">
        <v>2703</v>
      </c>
      <c r="C126" s="277">
        <v>0</v>
      </c>
      <c r="D126" s="277">
        <v>0</v>
      </c>
      <c r="E126" s="279" t="str">
        <f t="shared" si="19"/>
        <v/>
      </c>
      <c r="F126" s="274" t="str">
        <f t="shared" si="9"/>
        <v>否</v>
      </c>
      <c r="G126" s="259" t="str">
        <f t="shared" si="10"/>
        <v>项</v>
      </c>
    </row>
    <row r="127" s="257" customFormat="1" ht="38" customHeight="1" spans="1:7">
      <c r="A127" s="275" t="s">
        <v>2704</v>
      </c>
      <c r="B127" s="276" t="s">
        <v>2705</v>
      </c>
      <c r="C127" s="277">
        <v>0</v>
      </c>
      <c r="D127" s="277">
        <v>0</v>
      </c>
      <c r="E127" s="279" t="str">
        <f t="shared" si="19"/>
        <v/>
      </c>
      <c r="F127" s="274" t="str">
        <f t="shared" si="9"/>
        <v>否</v>
      </c>
      <c r="G127" s="259" t="str">
        <f t="shared" si="10"/>
        <v>项</v>
      </c>
    </row>
    <row r="128" ht="38" customHeight="1" spans="1:7">
      <c r="A128" s="275" t="s">
        <v>2706</v>
      </c>
      <c r="B128" s="276" t="s">
        <v>2707</v>
      </c>
      <c r="C128" s="277">
        <f>SUM(C129:C132)</f>
        <v>0</v>
      </c>
      <c r="D128" s="277">
        <f>SUM(D129:D132)</f>
        <v>0</v>
      </c>
      <c r="E128" s="279" t="str">
        <f t="shared" si="19"/>
        <v/>
      </c>
      <c r="F128" s="274" t="str">
        <f t="shared" si="9"/>
        <v>否</v>
      </c>
      <c r="G128" s="259" t="str">
        <f t="shared" si="10"/>
        <v>款</v>
      </c>
    </row>
    <row r="129" ht="38" customHeight="1" spans="1:7">
      <c r="A129" s="275" t="s">
        <v>2708</v>
      </c>
      <c r="B129" s="276" t="s">
        <v>2703</v>
      </c>
      <c r="C129" s="277">
        <v>0</v>
      </c>
      <c r="D129" s="277">
        <v>0</v>
      </c>
      <c r="E129" s="279" t="str">
        <f t="shared" si="19"/>
        <v/>
      </c>
      <c r="F129" s="274" t="str">
        <f t="shared" si="9"/>
        <v>否</v>
      </c>
      <c r="G129" s="259" t="str">
        <f t="shared" si="10"/>
        <v>项</v>
      </c>
    </row>
    <row r="130" s="257" customFormat="1" ht="38" customHeight="1" spans="1:7">
      <c r="A130" s="275" t="s">
        <v>2709</v>
      </c>
      <c r="B130" s="276" t="s">
        <v>2710</v>
      </c>
      <c r="C130" s="277">
        <v>0</v>
      </c>
      <c r="D130" s="277">
        <v>0</v>
      </c>
      <c r="E130" s="279" t="str">
        <f t="shared" si="19"/>
        <v/>
      </c>
      <c r="F130" s="274" t="str">
        <f t="shared" si="9"/>
        <v>否</v>
      </c>
      <c r="G130" s="259" t="str">
        <f t="shared" si="10"/>
        <v>项</v>
      </c>
    </row>
    <row r="131" ht="38" customHeight="1" spans="1:7">
      <c r="A131" s="275" t="s">
        <v>2711</v>
      </c>
      <c r="B131" s="276" t="s">
        <v>2712</v>
      </c>
      <c r="C131" s="277">
        <v>0</v>
      </c>
      <c r="D131" s="277">
        <v>0</v>
      </c>
      <c r="E131" s="279" t="str">
        <f t="shared" si="19"/>
        <v/>
      </c>
      <c r="F131" s="274" t="str">
        <f t="shared" si="9"/>
        <v>否</v>
      </c>
      <c r="G131" s="259" t="str">
        <f t="shared" si="10"/>
        <v>项</v>
      </c>
    </row>
    <row r="132" ht="38" customHeight="1" spans="1:7">
      <c r="A132" s="275" t="s">
        <v>2713</v>
      </c>
      <c r="B132" s="276" t="s">
        <v>2714</v>
      </c>
      <c r="C132" s="277">
        <v>0</v>
      </c>
      <c r="D132" s="277">
        <v>0</v>
      </c>
      <c r="E132" s="279" t="str">
        <f t="shared" si="19"/>
        <v/>
      </c>
      <c r="F132" s="274" t="str">
        <f t="shared" ref="F132:F195" si="20">IF(LEN(A132)=3,"是",IF(B132&lt;&gt;"",IF(SUM(C132:D132)&lt;&gt;0,"是","否"),"是"))</f>
        <v>否</v>
      </c>
      <c r="G132" s="259" t="str">
        <f t="shared" ref="G132:G195" si="21">IF(LEN(A132)=3,"类",IF(LEN(A132)=5,"款","项"))</f>
        <v>项</v>
      </c>
    </row>
    <row r="133" s="257" customFormat="1" ht="38" customHeight="1" spans="1:7">
      <c r="A133" s="275" t="s">
        <v>2715</v>
      </c>
      <c r="B133" s="276" t="s">
        <v>2716</v>
      </c>
      <c r="C133" s="277"/>
      <c r="D133" s="277"/>
      <c r="E133" s="278" t="e">
        <f>(D133-C133)/C133</f>
        <v>#DIV/0!</v>
      </c>
      <c r="F133" s="274" t="str">
        <f t="shared" si="20"/>
        <v>否</v>
      </c>
      <c r="G133" s="259" t="str">
        <f t="shared" si="21"/>
        <v>款</v>
      </c>
    </row>
    <row r="134" s="257" customFormat="1" ht="38" customHeight="1" spans="1:7">
      <c r="A134" s="275" t="s">
        <v>2717</v>
      </c>
      <c r="B134" s="276" t="s">
        <v>2718</v>
      </c>
      <c r="C134" s="277">
        <v>0</v>
      </c>
      <c r="D134" s="277">
        <v>10</v>
      </c>
      <c r="E134" s="279" t="str">
        <f t="shared" ref="E134:E137" si="22">IF(C134&gt;0,D134/C134-1,IF(C134&lt;0,-(D134/C134-1),""))</f>
        <v/>
      </c>
      <c r="F134" s="274" t="str">
        <f t="shared" si="20"/>
        <v>是</v>
      </c>
      <c r="G134" s="259" t="str">
        <f t="shared" si="21"/>
        <v>项</v>
      </c>
    </row>
    <row r="135" s="257" customFormat="1" ht="38" customHeight="1" spans="1:7">
      <c r="A135" s="275" t="s">
        <v>2719</v>
      </c>
      <c r="B135" s="276" t="s">
        <v>2720</v>
      </c>
      <c r="C135" s="277">
        <v>12983</v>
      </c>
      <c r="D135" s="277">
        <v>8</v>
      </c>
      <c r="E135" s="279">
        <f t="shared" si="22"/>
        <v>-0.999</v>
      </c>
      <c r="F135" s="274" t="str">
        <f t="shared" si="20"/>
        <v>是</v>
      </c>
      <c r="G135" s="259" t="str">
        <f t="shared" si="21"/>
        <v>项</v>
      </c>
    </row>
    <row r="136" s="257" customFormat="1" ht="38" customHeight="1" spans="1:7">
      <c r="A136" s="275" t="s">
        <v>2721</v>
      </c>
      <c r="B136" s="276" t="s">
        <v>2722</v>
      </c>
      <c r="C136" s="277">
        <v>1000</v>
      </c>
      <c r="D136" s="277">
        <v>0</v>
      </c>
      <c r="E136" s="279">
        <f t="shared" si="22"/>
        <v>-1</v>
      </c>
      <c r="F136" s="274" t="str">
        <f t="shared" si="20"/>
        <v>是</v>
      </c>
      <c r="G136" s="259" t="str">
        <f t="shared" si="21"/>
        <v>项</v>
      </c>
    </row>
    <row r="137" s="257" customFormat="1" ht="38" customHeight="1" spans="1:7">
      <c r="A137" s="275" t="s">
        <v>2723</v>
      </c>
      <c r="B137" s="276" t="s">
        <v>2724</v>
      </c>
      <c r="C137" s="277">
        <v>0</v>
      </c>
      <c r="D137" s="277">
        <v>0</v>
      </c>
      <c r="E137" s="279" t="str">
        <f t="shared" si="22"/>
        <v/>
      </c>
      <c r="F137" s="274" t="str">
        <f t="shared" si="20"/>
        <v>否</v>
      </c>
      <c r="G137" s="259" t="str">
        <f t="shared" si="21"/>
        <v>项</v>
      </c>
    </row>
    <row r="138" s="257" customFormat="1" ht="38" customHeight="1" spans="1:7">
      <c r="A138" s="275" t="s">
        <v>2725</v>
      </c>
      <c r="B138" s="276" t="s">
        <v>2726</v>
      </c>
      <c r="C138" s="277"/>
      <c r="D138" s="277"/>
      <c r="E138" s="278" t="e">
        <f>(D138-C138)/C138</f>
        <v>#DIV/0!</v>
      </c>
      <c r="F138" s="274" t="str">
        <f t="shared" si="20"/>
        <v>否</v>
      </c>
      <c r="G138" s="259" t="str">
        <f t="shared" si="21"/>
        <v>款</v>
      </c>
    </row>
    <row r="139" s="257" customFormat="1" ht="38" customHeight="1" spans="1:7">
      <c r="A139" s="275" t="s">
        <v>2727</v>
      </c>
      <c r="B139" s="276" t="s">
        <v>2728</v>
      </c>
      <c r="C139" s="277">
        <v>0</v>
      </c>
      <c r="D139" s="277">
        <v>0</v>
      </c>
      <c r="E139" s="279" t="str">
        <f t="shared" ref="E139:E153" si="23">IF(C139&gt;0,D139/C139-1,IF(C139&lt;0,-(D139/C139-1),""))</f>
        <v/>
      </c>
      <c r="F139" s="274" t="str">
        <f t="shared" si="20"/>
        <v>否</v>
      </c>
      <c r="G139" s="259" t="str">
        <f t="shared" si="21"/>
        <v>项</v>
      </c>
    </row>
    <row r="140" s="257" customFormat="1" ht="38" customHeight="1" spans="1:7">
      <c r="A140" s="275" t="s">
        <v>2729</v>
      </c>
      <c r="B140" s="276" t="s">
        <v>2730</v>
      </c>
      <c r="C140" s="277">
        <v>0</v>
      </c>
      <c r="D140" s="277">
        <v>0</v>
      </c>
      <c r="E140" s="279" t="str">
        <f t="shared" si="23"/>
        <v/>
      </c>
      <c r="F140" s="274" t="str">
        <f t="shared" si="20"/>
        <v>否</v>
      </c>
      <c r="G140" s="259" t="str">
        <f t="shared" si="21"/>
        <v>项</v>
      </c>
    </row>
    <row r="141" s="257" customFormat="1" ht="38" customHeight="1" spans="1:7">
      <c r="A141" s="275" t="s">
        <v>2731</v>
      </c>
      <c r="B141" s="276" t="s">
        <v>2732</v>
      </c>
      <c r="C141" s="277">
        <v>0</v>
      </c>
      <c r="D141" s="277">
        <v>0</v>
      </c>
      <c r="E141" s="279" t="str">
        <f t="shared" si="23"/>
        <v/>
      </c>
      <c r="F141" s="274" t="str">
        <f t="shared" si="20"/>
        <v>否</v>
      </c>
      <c r="G141" s="259" t="str">
        <f t="shared" si="21"/>
        <v>项</v>
      </c>
    </row>
    <row r="142" s="257" customFormat="1" ht="38" customHeight="1" spans="1:7">
      <c r="A142" s="275" t="s">
        <v>2733</v>
      </c>
      <c r="B142" s="276" t="s">
        <v>2734</v>
      </c>
      <c r="C142" s="277">
        <v>0</v>
      </c>
      <c r="D142" s="277">
        <v>0</v>
      </c>
      <c r="E142" s="279" t="str">
        <f t="shared" si="23"/>
        <v/>
      </c>
      <c r="F142" s="274" t="str">
        <f t="shared" si="20"/>
        <v>否</v>
      </c>
      <c r="G142" s="259" t="str">
        <f t="shared" si="21"/>
        <v>项</v>
      </c>
    </row>
    <row r="143" s="257" customFormat="1" ht="38" customHeight="1" spans="1:7">
      <c r="A143" s="275" t="s">
        <v>2735</v>
      </c>
      <c r="B143" s="276" t="s">
        <v>2736</v>
      </c>
      <c r="C143" s="277">
        <v>0</v>
      </c>
      <c r="D143" s="277">
        <v>0</v>
      </c>
      <c r="E143" s="279" t="str">
        <f t="shared" si="23"/>
        <v/>
      </c>
      <c r="F143" s="274" t="str">
        <f t="shared" si="20"/>
        <v>否</v>
      </c>
      <c r="G143" s="259" t="str">
        <f t="shared" si="21"/>
        <v>项</v>
      </c>
    </row>
    <row r="144" s="257" customFormat="1" ht="38" customHeight="1" spans="1:7">
      <c r="A144" s="275" t="s">
        <v>2737</v>
      </c>
      <c r="B144" s="276" t="s">
        <v>2738</v>
      </c>
      <c r="C144" s="277">
        <v>0</v>
      </c>
      <c r="D144" s="277">
        <v>0</v>
      </c>
      <c r="E144" s="279" t="str">
        <f t="shared" si="23"/>
        <v/>
      </c>
      <c r="F144" s="274" t="str">
        <f t="shared" si="20"/>
        <v>否</v>
      </c>
      <c r="G144" s="259" t="str">
        <f t="shared" si="21"/>
        <v>项</v>
      </c>
    </row>
    <row r="145" s="257" customFormat="1" ht="38" customHeight="1" spans="1:7">
      <c r="A145" s="275" t="s">
        <v>2739</v>
      </c>
      <c r="B145" s="276" t="s">
        <v>2740</v>
      </c>
      <c r="C145" s="277">
        <v>0</v>
      </c>
      <c r="D145" s="277">
        <v>0</v>
      </c>
      <c r="E145" s="279" t="str">
        <f t="shared" si="23"/>
        <v/>
      </c>
      <c r="F145" s="274" t="str">
        <f t="shared" si="20"/>
        <v>否</v>
      </c>
      <c r="G145" s="259" t="str">
        <f t="shared" si="21"/>
        <v>项</v>
      </c>
    </row>
    <row r="146" s="257" customFormat="1" ht="38" customHeight="1" spans="1:7">
      <c r="A146" s="275" t="s">
        <v>2741</v>
      </c>
      <c r="B146" s="276" t="s">
        <v>2742</v>
      </c>
      <c r="C146" s="277">
        <v>0</v>
      </c>
      <c r="D146" s="277">
        <v>3844</v>
      </c>
      <c r="E146" s="279" t="str">
        <f t="shared" si="23"/>
        <v/>
      </c>
      <c r="F146" s="274" t="str">
        <f t="shared" si="20"/>
        <v>是</v>
      </c>
      <c r="G146" s="259" t="str">
        <f t="shared" si="21"/>
        <v>项</v>
      </c>
    </row>
    <row r="147" s="257" customFormat="1" ht="38" customHeight="1" spans="1:7">
      <c r="A147" s="275" t="s">
        <v>2743</v>
      </c>
      <c r="B147" s="276" t="s">
        <v>2744</v>
      </c>
      <c r="C147" s="277">
        <f>SUM(C148:C153)</f>
        <v>0</v>
      </c>
      <c r="D147" s="277">
        <f>SUM(D148:D153)</f>
        <v>0</v>
      </c>
      <c r="E147" s="279" t="str">
        <f t="shared" si="23"/>
        <v/>
      </c>
      <c r="F147" s="274" t="str">
        <f t="shared" si="20"/>
        <v>否</v>
      </c>
      <c r="G147" s="259" t="str">
        <f t="shared" si="21"/>
        <v>款</v>
      </c>
    </row>
    <row r="148" s="257" customFormat="1" ht="38" customHeight="1" spans="1:7">
      <c r="A148" s="275" t="s">
        <v>2745</v>
      </c>
      <c r="B148" s="276" t="s">
        <v>2746</v>
      </c>
      <c r="C148" s="277">
        <v>0</v>
      </c>
      <c r="D148" s="277">
        <v>0</v>
      </c>
      <c r="E148" s="279" t="str">
        <f t="shared" si="23"/>
        <v/>
      </c>
      <c r="F148" s="274" t="str">
        <f t="shared" si="20"/>
        <v>否</v>
      </c>
      <c r="G148" s="259" t="str">
        <f t="shared" si="21"/>
        <v>项</v>
      </c>
    </row>
    <row r="149" s="257" customFormat="1" ht="38" customHeight="1" spans="1:7">
      <c r="A149" s="275" t="s">
        <v>2747</v>
      </c>
      <c r="B149" s="276" t="s">
        <v>2748</v>
      </c>
      <c r="C149" s="277">
        <v>0</v>
      </c>
      <c r="D149" s="277">
        <v>0</v>
      </c>
      <c r="E149" s="279" t="str">
        <f t="shared" si="23"/>
        <v/>
      </c>
      <c r="F149" s="274" t="str">
        <f t="shared" si="20"/>
        <v>否</v>
      </c>
      <c r="G149" s="259" t="str">
        <f t="shared" si="21"/>
        <v>项</v>
      </c>
    </row>
    <row r="150" ht="38" customHeight="1" spans="1:7">
      <c r="A150" s="275" t="s">
        <v>2749</v>
      </c>
      <c r="B150" s="276" t="s">
        <v>2750</v>
      </c>
      <c r="C150" s="277">
        <v>0</v>
      </c>
      <c r="D150" s="277">
        <v>0</v>
      </c>
      <c r="E150" s="279" t="str">
        <f t="shared" si="23"/>
        <v/>
      </c>
      <c r="F150" s="274" t="str">
        <f t="shared" si="20"/>
        <v>否</v>
      </c>
      <c r="G150" s="259" t="str">
        <f t="shared" si="21"/>
        <v>项</v>
      </c>
    </row>
    <row r="151" ht="38" customHeight="1" spans="1:7">
      <c r="A151" s="275" t="s">
        <v>2751</v>
      </c>
      <c r="B151" s="276" t="s">
        <v>2752</v>
      </c>
      <c r="C151" s="277">
        <v>0</v>
      </c>
      <c r="D151" s="277">
        <v>0</v>
      </c>
      <c r="E151" s="279" t="str">
        <f t="shared" si="23"/>
        <v/>
      </c>
      <c r="F151" s="274" t="str">
        <f t="shared" si="20"/>
        <v>否</v>
      </c>
      <c r="G151" s="259" t="str">
        <f t="shared" si="21"/>
        <v>项</v>
      </c>
    </row>
    <row r="152" s="257" customFormat="1" ht="38" customHeight="1" spans="1:7">
      <c r="A152" s="275" t="s">
        <v>2753</v>
      </c>
      <c r="B152" s="276" t="s">
        <v>2754</v>
      </c>
      <c r="C152" s="277">
        <v>0</v>
      </c>
      <c r="D152" s="277">
        <v>0</v>
      </c>
      <c r="E152" s="279" t="str">
        <f t="shared" si="23"/>
        <v/>
      </c>
      <c r="F152" s="274" t="str">
        <f t="shared" si="20"/>
        <v>否</v>
      </c>
      <c r="G152" s="259" t="str">
        <f t="shared" si="21"/>
        <v>项</v>
      </c>
    </row>
    <row r="153" ht="38" customHeight="1" spans="1:7">
      <c r="A153" s="275" t="s">
        <v>2755</v>
      </c>
      <c r="B153" s="276" t="s">
        <v>2756</v>
      </c>
      <c r="C153" s="277">
        <v>0</v>
      </c>
      <c r="D153" s="277">
        <v>0</v>
      </c>
      <c r="E153" s="279" t="str">
        <f t="shared" si="23"/>
        <v/>
      </c>
      <c r="F153" s="274" t="str">
        <f t="shared" si="20"/>
        <v>否</v>
      </c>
      <c r="G153" s="259" t="str">
        <f t="shared" si="21"/>
        <v>项</v>
      </c>
    </row>
    <row r="154" ht="38" customHeight="1" spans="1:7">
      <c r="A154" s="275" t="s">
        <v>2757</v>
      </c>
      <c r="B154" s="276" t="s">
        <v>2758</v>
      </c>
      <c r="C154" s="277"/>
      <c r="D154" s="277"/>
      <c r="E154" s="278" t="e">
        <f>(D154-C154)/C154</f>
        <v>#DIV/0!</v>
      </c>
      <c r="F154" s="274" t="str">
        <f t="shared" si="20"/>
        <v>否</v>
      </c>
      <c r="G154" s="259" t="str">
        <f t="shared" si="21"/>
        <v>款</v>
      </c>
    </row>
    <row r="155" s="257" customFormat="1" ht="38" customHeight="1" spans="1:7">
      <c r="A155" s="275" t="s">
        <v>2759</v>
      </c>
      <c r="B155" s="276" t="s">
        <v>2760</v>
      </c>
      <c r="C155" s="277">
        <v>83956</v>
      </c>
      <c r="D155" s="277">
        <v>67646</v>
      </c>
      <c r="E155" s="279">
        <f t="shared" ref="E155:E165" si="24">IF(C155&gt;0,D155/C155-1,IF(C155&lt;0,-(D155/C155-1),""))</f>
        <v>-0.194</v>
      </c>
      <c r="F155" s="274" t="str">
        <f t="shared" si="20"/>
        <v>是</v>
      </c>
      <c r="G155" s="259" t="str">
        <f t="shared" si="21"/>
        <v>项</v>
      </c>
    </row>
    <row r="156" s="257" customFormat="1" ht="38" customHeight="1" spans="1:7">
      <c r="A156" s="275" t="s">
        <v>2761</v>
      </c>
      <c r="B156" s="276" t="s">
        <v>2762</v>
      </c>
      <c r="C156" s="277">
        <v>0</v>
      </c>
      <c r="D156" s="277">
        <v>0</v>
      </c>
      <c r="E156" s="279" t="str">
        <f t="shared" si="24"/>
        <v/>
      </c>
      <c r="F156" s="274" t="str">
        <f t="shared" si="20"/>
        <v>否</v>
      </c>
      <c r="G156" s="259" t="str">
        <f t="shared" si="21"/>
        <v>项</v>
      </c>
    </row>
    <row r="157" s="257" customFormat="1" ht="38" customHeight="1" spans="1:7">
      <c r="A157" s="275" t="s">
        <v>2763</v>
      </c>
      <c r="B157" s="276" t="s">
        <v>2764</v>
      </c>
      <c r="C157" s="277">
        <v>62</v>
      </c>
      <c r="D157" s="277">
        <v>0</v>
      </c>
      <c r="E157" s="279">
        <f t="shared" si="24"/>
        <v>-1</v>
      </c>
      <c r="F157" s="274" t="str">
        <f t="shared" si="20"/>
        <v>是</v>
      </c>
      <c r="G157" s="259" t="str">
        <f t="shared" si="21"/>
        <v>项</v>
      </c>
    </row>
    <row r="158" s="257" customFormat="1" ht="38" customHeight="1" spans="1:7">
      <c r="A158" s="275" t="s">
        <v>2765</v>
      </c>
      <c r="B158" s="276" t="s">
        <v>2766</v>
      </c>
      <c r="C158" s="277">
        <v>17062</v>
      </c>
      <c r="D158" s="277">
        <v>21021</v>
      </c>
      <c r="E158" s="279">
        <f t="shared" si="24"/>
        <v>0.232</v>
      </c>
      <c r="F158" s="274" t="str">
        <f t="shared" si="20"/>
        <v>是</v>
      </c>
      <c r="G158" s="259" t="str">
        <f t="shared" si="21"/>
        <v>项</v>
      </c>
    </row>
    <row r="159" s="257" customFormat="1" ht="38" customHeight="1" spans="1:7">
      <c r="A159" s="275" t="s">
        <v>2767</v>
      </c>
      <c r="B159" s="276" t="s">
        <v>2768</v>
      </c>
      <c r="C159" s="277">
        <v>0</v>
      </c>
      <c r="D159" s="277">
        <v>0</v>
      </c>
      <c r="E159" s="279" t="str">
        <f t="shared" si="24"/>
        <v/>
      </c>
      <c r="F159" s="274" t="str">
        <f t="shared" si="20"/>
        <v>否</v>
      </c>
      <c r="G159" s="259" t="str">
        <f t="shared" si="21"/>
        <v>项</v>
      </c>
    </row>
    <row r="160" s="257" customFormat="1" ht="38" customHeight="1" spans="1:7">
      <c r="A160" s="275" t="s">
        <v>2769</v>
      </c>
      <c r="B160" s="276" t="s">
        <v>2770</v>
      </c>
      <c r="C160" s="277">
        <v>941</v>
      </c>
      <c r="D160" s="277">
        <v>324</v>
      </c>
      <c r="E160" s="279">
        <f t="shared" si="24"/>
        <v>-0.656</v>
      </c>
      <c r="F160" s="274" t="str">
        <f t="shared" si="20"/>
        <v>是</v>
      </c>
      <c r="G160" s="259" t="str">
        <f t="shared" si="21"/>
        <v>项</v>
      </c>
    </row>
    <row r="161" s="257" customFormat="1" ht="38" customHeight="1" spans="1:7">
      <c r="A161" s="275" t="s">
        <v>2771</v>
      </c>
      <c r="B161" s="276" t="s">
        <v>2772</v>
      </c>
      <c r="C161" s="277">
        <v>0</v>
      </c>
      <c r="D161" s="277">
        <v>0</v>
      </c>
      <c r="E161" s="279" t="str">
        <f t="shared" si="24"/>
        <v/>
      </c>
      <c r="F161" s="274" t="str">
        <f t="shared" si="20"/>
        <v>否</v>
      </c>
      <c r="G161" s="259" t="str">
        <f t="shared" si="21"/>
        <v>项</v>
      </c>
    </row>
    <row r="162" ht="38" customHeight="1" spans="1:7">
      <c r="A162" s="275" t="s">
        <v>2773</v>
      </c>
      <c r="B162" s="276" t="s">
        <v>2774</v>
      </c>
      <c r="C162" s="277">
        <v>0</v>
      </c>
      <c r="D162" s="277">
        <v>0</v>
      </c>
      <c r="E162" s="279" t="str">
        <f t="shared" si="24"/>
        <v/>
      </c>
      <c r="F162" s="274" t="str">
        <f t="shared" si="20"/>
        <v>否</v>
      </c>
      <c r="G162" s="259" t="str">
        <f t="shared" si="21"/>
        <v>项</v>
      </c>
    </row>
    <row r="163" ht="38" customHeight="1" spans="1:7">
      <c r="A163" s="275" t="s">
        <v>2775</v>
      </c>
      <c r="B163" s="276" t="s">
        <v>2776</v>
      </c>
      <c r="C163" s="277">
        <f>SUM(C164:C165)</f>
        <v>0</v>
      </c>
      <c r="D163" s="277">
        <f>SUM(D164:D165)</f>
        <v>0</v>
      </c>
      <c r="E163" s="279" t="str">
        <f t="shared" si="24"/>
        <v/>
      </c>
      <c r="F163" s="274" t="str">
        <f t="shared" si="20"/>
        <v>否</v>
      </c>
      <c r="G163" s="259" t="str">
        <f t="shared" si="21"/>
        <v>款</v>
      </c>
    </row>
    <row r="164" s="257" customFormat="1" ht="38" customHeight="1" spans="1:7">
      <c r="A164" s="275" t="s">
        <v>2777</v>
      </c>
      <c r="B164" s="276" t="s">
        <v>2699</v>
      </c>
      <c r="C164" s="277">
        <v>0</v>
      </c>
      <c r="D164" s="277">
        <v>0</v>
      </c>
      <c r="E164" s="279" t="str">
        <f t="shared" si="24"/>
        <v/>
      </c>
      <c r="F164" s="274" t="str">
        <f t="shared" si="20"/>
        <v>否</v>
      </c>
      <c r="G164" s="259" t="str">
        <f t="shared" si="21"/>
        <v>项</v>
      </c>
    </row>
    <row r="165" s="257" customFormat="1" ht="38" customHeight="1" spans="1:7">
      <c r="A165" s="275" t="s">
        <v>2778</v>
      </c>
      <c r="B165" s="276" t="s">
        <v>2779</v>
      </c>
      <c r="C165" s="277">
        <v>0</v>
      </c>
      <c r="D165" s="277">
        <v>0</v>
      </c>
      <c r="E165" s="279" t="str">
        <f t="shared" si="24"/>
        <v/>
      </c>
      <c r="F165" s="274" t="str">
        <f t="shared" si="20"/>
        <v>否</v>
      </c>
      <c r="G165" s="259" t="str">
        <f t="shared" si="21"/>
        <v>项</v>
      </c>
    </row>
    <row r="166" s="257" customFormat="1" ht="38" customHeight="1" spans="1:7">
      <c r="A166" s="275" t="s">
        <v>2780</v>
      </c>
      <c r="B166" s="276" t="s">
        <v>2781</v>
      </c>
      <c r="C166" s="277"/>
      <c r="D166" s="277"/>
      <c r="E166" s="278" t="e">
        <f>(D166-C166)/C166</f>
        <v>#DIV/0!</v>
      </c>
      <c r="F166" s="274" t="str">
        <f t="shared" si="20"/>
        <v>否</v>
      </c>
      <c r="G166" s="259" t="str">
        <f t="shared" si="21"/>
        <v>款</v>
      </c>
    </row>
    <row r="167" s="257" customFormat="1" ht="38" customHeight="1" spans="1:7">
      <c r="A167" s="275" t="s">
        <v>2782</v>
      </c>
      <c r="B167" s="276" t="s">
        <v>2699</v>
      </c>
      <c r="C167" s="277">
        <v>5716200</v>
      </c>
      <c r="D167" s="277">
        <v>37805</v>
      </c>
      <c r="E167" s="279">
        <f t="shared" ref="E167:E173" si="25">IF(C167&gt;0,D167/C167-1,IF(C167&lt;0,-(D167/C167-1),""))</f>
        <v>-0.993</v>
      </c>
      <c r="F167" s="274" t="str">
        <f t="shared" si="20"/>
        <v>是</v>
      </c>
      <c r="G167" s="259" t="str">
        <f t="shared" si="21"/>
        <v>项</v>
      </c>
    </row>
    <row r="168" s="257" customFormat="1" ht="38" customHeight="1" spans="1:7">
      <c r="A168" s="275" t="s">
        <v>2783</v>
      </c>
      <c r="B168" s="276" t="s">
        <v>2784</v>
      </c>
      <c r="C168" s="277">
        <v>571800</v>
      </c>
      <c r="D168" s="277">
        <v>0</v>
      </c>
      <c r="E168" s="279">
        <f t="shared" si="25"/>
        <v>-1</v>
      </c>
      <c r="F168" s="274" t="str">
        <f t="shared" si="20"/>
        <v>是</v>
      </c>
      <c r="G168" s="259" t="str">
        <f t="shared" si="21"/>
        <v>项</v>
      </c>
    </row>
    <row r="169" s="257" customFormat="1" ht="38" customHeight="1" spans="1:7">
      <c r="A169" s="275" t="s">
        <v>2785</v>
      </c>
      <c r="B169" s="276" t="s">
        <v>2786</v>
      </c>
      <c r="C169" s="277">
        <v>0</v>
      </c>
      <c r="D169" s="277">
        <v>0</v>
      </c>
      <c r="E169" s="279" t="str">
        <f t="shared" si="25"/>
        <v/>
      </c>
      <c r="F169" s="274" t="str">
        <f t="shared" si="20"/>
        <v>否</v>
      </c>
      <c r="G169" s="259" t="str">
        <f t="shared" si="21"/>
        <v>款</v>
      </c>
    </row>
    <row r="170" ht="38" customHeight="1" spans="1:7">
      <c r="A170" s="275" t="s">
        <v>2787</v>
      </c>
      <c r="B170" s="276" t="s">
        <v>2788</v>
      </c>
      <c r="C170" s="277">
        <f>SUM(C171:C173)</f>
        <v>0</v>
      </c>
      <c r="D170" s="277">
        <f>SUM(D171:D173)</f>
        <v>0</v>
      </c>
      <c r="E170" s="279" t="str">
        <f t="shared" si="25"/>
        <v/>
      </c>
      <c r="F170" s="274" t="str">
        <f t="shared" si="20"/>
        <v>否</v>
      </c>
      <c r="G170" s="259" t="str">
        <f t="shared" si="21"/>
        <v>款</v>
      </c>
    </row>
    <row r="171" ht="38" customHeight="1" spans="1:7">
      <c r="A171" s="275" t="s">
        <v>2789</v>
      </c>
      <c r="B171" s="276" t="s">
        <v>2718</v>
      </c>
      <c r="C171" s="277">
        <v>0</v>
      </c>
      <c r="D171" s="277">
        <v>0</v>
      </c>
      <c r="E171" s="279" t="str">
        <f t="shared" si="25"/>
        <v/>
      </c>
      <c r="F171" s="274" t="str">
        <f t="shared" si="20"/>
        <v>否</v>
      </c>
      <c r="G171" s="259" t="str">
        <f t="shared" si="21"/>
        <v>项</v>
      </c>
    </row>
    <row r="172" ht="38" customHeight="1" spans="1:7">
      <c r="A172" s="275" t="s">
        <v>2790</v>
      </c>
      <c r="B172" s="276" t="s">
        <v>2722</v>
      </c>
      <c r="C172" s="277">
        <v>0</v>
      </c>
      <c r="D172" s="277">
        <v>0</v>
      </c>
      <c r="E172" s="279" t="str">
        <f t="shared" si="25"/>
        <v/>
      </c>
      <c r="F172" s="274" t="str">
        <f t="shared" si="20"/>
        <v>否</v>
      </c>
      <c r="G172" s="259" t="str">
        <f t="shared" si="21"/>
        <v>项</v>
      </c>
    </row>
    <row r="173" s="257" customFormat="1" ht="38" customHeight="1" spans="1:7">
      <c r="A173" s="275" t="s">
        <v>2791</v>
      </c>
      <c r="B173" s="276" t="s">
        <v>2792</v>
      </c>
      <c r="C173" s="277">
        <v>0</v>
      </c>
      <c r="D173" s="277">
        <v>0</v>
      </c>
      <c r="E173" s="279" t="str">
        <f t="shared" si="25"/>
        <v/>
      </c>
      <c r="F173" s="274" t="str">
        <f t="shared" si="20"/>
        <v>否</v>
      </c>
      <c r="G173" s="259" t="str">
        <f t="shared" si="21"/>
        <v>项</v>
      </c>
    </row>
    <row r="174" ht="38" customHeight="1" spans="1:7">
      <c r="A174" s="270" t="s">
        <v>96</v>
      </c>
      <c r="B174" s="271" t="s">
        <v>2501</v>
      </c>
      <c r="C174" s="272"/>
      <c r="D174" s="272"/>
      <c r="E174" s="273"/>
      <c r="F174" s="274" t="str">
        <f t="shared" si="20"/>
        <v>是</v>
      </c>
      <c r="G174" s="259" t="str">
        <f t="shared" si="21"/>
        <v>类</v>
      </c>
    </row>
    <row r="175" ht="38" customHeight="1" spans="1:7">
      <c r="A175" s="275" t="s">
        <v>2793</v>
      </c>
      <c r="B175" s="276" t="s">
        <v>2794</v>
      </c>
      <c r="C175" s="277"/>
      <c r="D175" s="277"/>
      <c r="E175" s="278" t="e">
        <f>(D175-C175)/C175</f>
        <v>#DIV/0!</v>
      </c>
      <c r="F175" s="274" t="str">
        <f t="shared" si="20"/>
        <v>否</v>
      </c>
      <c r="G175" s="259" t="str">
        <f t="shared" si="21"/>
        <v>款</v>
      </c>
    </row>
    <row r="176" ht="38" customHeight="1" spans="1:7">
      <c r="A176" s="275" t="s">
        <v>2795</v>
      </c>
      <c r="B176" s="276" t="s">
        <v>2796</v>
      </c>
      <c r="C176" s="277">
        <v>13293</v>
      </c>
      <c r="D176" s="277">
        <v>48803</v>
      </c>
      <c r="E176" s="279">
        <f t="shared" ref="E176:E182" si="26">IF(C176&gt;0,D176/C176-1,IF(C176&lt;0,-(D176/C176-1),""))</f>
        <v>2.671</v>
      </c>
      <c r="F176" s="274" t="str">
        <f t="shared" si="20"/>
        <v>是</v>
      </c>
      <c r="G176" s="259" t="str">
        <f t="shared" si="21"/>
        <v>项</v>
      </c>
    </row>
    <row r="177" s="257" customFormat="1" ht="38" customHeight="1" spans="1:7">
      <c r="A177" s="275" t="s">
        <v>2797</v>
      </c>
      <c r="B177" s="276" t="s">
        <v>2798</v>
      </c>
      <c r="C177" s="277">
        <v>0</v>
      </c>
      <c r="D177" s="277">
        <v>0</v>
      </c>
      <c r="E177" s="279" t="str">
        <f t="shared" si="26"/>
        <v/>
      </c>
      <c r="F177" s="274" t="str">
        <f t="shared" si="20"/>
        <v>否</v>
      </c>
      <c r="G177" s="259" t="str">
        <f t="shared" si="21"/>
        <v>项</v>
      </c>
    </row>
    <row r="178" s="257" customFormat="1" ht="38" customHeight="1" spans="1:7">
      <c r="A178" s="270" t="s">
        <v>118</v>
      </c>
      <c r="B178" s="271" t="s">
        <v>2502</v>
      </c>
      <c r="C178" s="272">
        <v>20713</v>
      </c>
      <c r="D178" s="272">
        <v>8858</v>
      </c>
      <c r="E178" s="273">
        <f>(D178-C178)/C178</f>
        <v>-0.572</v>
      </c>
      <c r="F178" s="274" t="str">
        <f t="shared" si="20"/>
        <v>是</v>
      </c>
      <c r="G178" s="259" t="str">
        <f t="shared" si="21"/>
        <v>类</v>
      </c>
    </row>
    <row r="179" ht="38" customHeight="1" spans="1:7">
      <c r="A179" s="275" t="s">
        <v>2503</v>
      </c>
      <c r="B179" s="276" t="s">
        <v>2504</v>
      </c>
      <c r="C179" s="280">
        <v>20500</v>
      </c>
      <c r="D179" s="280">
        <v>7000</v>
      </c>
      <c r="E179" s="281">
        <f>(D179-C179)/C179</f>
        <v>-0.659</v>
      </c>
      <c r="F179" s="274" t="str">
        <f t="shared" si="20"/>
        <v>是</v>
      </c>
      <c r="G179" s="259" t="str">
        <f t="shared" si="21"/>
        <v>款</v>
      </c>
    </row>
    <row r="180" ht="38" customHeight="1" spans="1:7">
      <c r="A180" s="275" t="s">
        <v>2799</v>
      </c>
      <c r="B180" s="276" t="s">
        <v>2800</v>
      </c>
      <c r="C180" s="277">
        <v>32442</v>
      </c>
      <c r="D180" s="277">
        <v>68571</v>
      </c>
      <c r="E180" s="279">
        <f t="shared" si="26"/>
        <v>1.114</v>
      </c>
      <c r="F180" s="274" t="str">
        <f t="shared" si="20"/>
        <v>是</v>
      </c>
      <c r="G180" s="259" t="str">
        <f t="shared" si="21"/>
        <v>项</v>
      </c>
    </row>
    <row r="181" s="257" customFormat="1" ht="38" customHeight="1" spans="1:7">
      <c r="A181" s="275" t="s">
        <v>2801</v>
      </c>
      <c r="B181" s="276" t="s">
        <v>2802</v>
      </c>
      <c r="C181" s="277">
        <v>7623000</v>
      </c>
      <c r="D181" s="277">
        <v>743602</v>
      </c>
      <c r="E181" s="279">
        <f t="shared" si="26"/>
        <v>-0.902</v>
      </c>
      <c r="F181" s="274" t="str">
        <f t="shared" si="20"/>
        <v>是</v>
      </c>
      <c r="G181" s="259" t="str">
        <f t="shared" si="21"/>
        <v>项</v>
      </c>
    </row>
    <row r="182" s="257" customFormat="1" ht="38" customHeight="1" spans="1:7">
      <c r="A182" s="275" t="s">
        <v>2803</v>
      </c>
      <c r="B182" s="276" t="s">
        <v>2804</v>
      </c>
      <c r="C182" s="277">
        <v>0</v>
      </c>
      <c r="D182" s="277">
        <v>21845</v>
      </c>
      <c r="E182" s="279" t="str">
        <f t="shared" si="26"/>
        <v/>
      </c>
      <c r="F182" s="274" t="str">
        <f t="shared" si="20"/>
        <v>是</v>
      </c>
      <c r="G182" s="259" t="str">
        <f t="shared" si="21"/>
        <v>项</v>
      </c>
    </row>
    <row r="183" ht="38" customHeight="1" spans="1:7">
      <c r="A183" s="275" t="s">
        <v>2805</v>
      </c>
      <c r="B183" s="276" t="s">
        <v>2806</v>
      </c>
      <c r="C183" s="277"/>
      <c r="D183" s="277"/>
      <c r="E183" s="278" t="e">
        <f>(D183-C183)/C183</f>
        <v>#DIV/0!</v>
      </c>
      <c r="F183" s="274" t="str">
        <f t="shared" si="20"/>
        <v>否</v>
      </c>
      <c r="G183" s="259" t="str">
        <f t="shared" si="21"/>
        <v>款</v>
      </c>
    </row>
    <row r="184" s="257" customFormat="1" ht="38" customHeight="1" spans="1:7">
      <c r="A184" s="275" t="s">
        <v>2807</v>
      </c>
      <c r="B184" s="276" t="s">
        <v>2808</v>
      </c>
      <c r="C184" s="277">
        <v>0</v>
      </c>
      <c r="D184" s="277">
        <v>2810</v>
      </c>
      <c r="E184" s="279" t="str">
        <f t="shared" ref="E184:E191" si="27">IF(C184&gt;0,D184/C184-1,IF(C184&lt;0,-(D184/C184-1),""))</f>
        <v/>
      </c>
      <c r="F184" s="274" t="str">
        <f t="shared" si="20"/>
        <v>是</v>
      </c>
      <c r="G184" s="259" t="str">
        <f t="shared" si="21"/>
        <v>项</v>
      </c>
    </row>
    <row r="185" ht="38" customHeight="1" spans="1:7">
      <c r="A185" s="275" t="s">
        <v>2809</v>
      </c>
      <c r="B185" s="276" t="s">
        <v>2810</v>
      </c>
      <c r="C185" s="277">
        <v>0</v>
      </c>
      <c r="D185" s="277">
        <v>727</v>
      </c>
      <c r="E185" s="279" t="str">
        <f t="shared" si="27"/>
        <v/>
      </c>
      <c r="F185" s="274" t="str">
        <f t="shared" si="20"/>
        <v>是</v>
      </c>
      <c r="G185" s="259" t="str">
        <f t="shared" si="21"/>
        <v>项</v>
      </c>
    </row>
    <row r="186" ht="38" customHeight="1" spans="1:7">
      <c r="A186" s="275" t="s">
        <v>2811</v>
      </c>
      <c r="B186" s="276" t="s">
        <v>2812</v>
      </c>
      <c r="C186" s="277">
        <v>17689</v>
      </c>
      <c r="D186" s="277">
        <v>17778</v>
      </c>
      <c r="E186" s="279">
        <f t="shared" si="27"/>
        <v>0.005</v>
      </c>
      <c r="F186" s="274" t="str">
        <f t="shared" si="20"/>
        <v>是</v>
      </c>
      <c r="G186" s="259" t="str">
        <f t="shared" si="21"/>
        <v>项</v>
      </c>
    </row>
    <row r="187" ht="38" customHeight="1" spans="1:7">
      <c r="A187" s="275" t="s">
        <v>2813</v>
      </c>
      <c r="B187" s="276" t="s">
        <v>2814</v>
      </c>
      <c r="C187" s="277">
        <v>11936</v>
      </c>
      <c r="D187" s="277">
        <v>14387</v>
      </c>
      <c r="E187" s="279">
        <f t="shared" si="27"/>
        <v>0.205</v>
      </c>
      <c r="F187" s="274" t="str">
        <f t="shared" si="20"/>
        <v>是</v>
      </c>
      <c r="G187" s="259" t="str">
        <f t="shared" si="21"/>
        <v>项</v>
      </c>
    </row>
    <row r="188" ht="38" customHeight="1" spans="1:7">
      <c r="A188" s="275" t="s">
        <v>2815</v>
      </c>
      <c r="B188" s="276" t="s">
        <v>2816</v>
      </c>
      <c r="C188" s="277">
        <v>0</v>
      </c>
      <c r="D188" s="277">
        <v>41</v>
      </c>
      <c r="E188" s="279" t="str">
        <f t="shared" si="27"/>
        <v/>
      </c>
      <c r="F188" s="274" t="str">
        <f t="shared" si="20"/>
        <v>是</v>
      </c>
      <c r="G188" s="259" t="str">
        <f t="shared" si="21"/>
        <v>项</v>
      </c>
    </row>
    <row r="189" ht="38" customHeight="1" spans="1:7">
      <c r="A189" s="275" t="s">
        <v>2817</v>
      </c>
      <c r="B189" s="276" t="s">
        <v>2818</v>
      </c>
      <c r="C189" s="277">
        <v>0</v>
      </c>
      <c r="D189" s="277">
        <v>0</v>
      </c>
      <c r="E189" s="279" t="str">
        <f t="shared" si="27"/>
        <v/>
      </c>
      <c r="F189" s="274" t="str">
        <f t="shared" si="20"/>
        <v>否</v>
      </c>
      <c r="G189" s="259" t="str">
        <f t="shared" si="21"/>
        <v>项</v>
      </c>
    </row>
    <row r="190" s="257" customFormat="1" ht="38" customHeight="1" spans="1:7">
      <c r="A190" s="275" t="s">
        <v>2819</v>
      </c>
      <c r="B190" s="276" t="s">
        <v>2820</v>
      </c>
      <c r="C190" s="277">
        <v>3849</v>
      </c>
      <c r="D190" s="277">
        <v>4716</v>
      </c>
      <c r="E190" s="279">
        <f t="shared" si="27"/>
        <v>0.225</v>
      </c>
      <c r="F190" s="274" t="str">
        <f t="shared" si="20"/>
        <v>是</v>
      </c>
      <c r="G190" s="259" t="str">
        <f t="shared" si="21"/>
        <v>项</v>
      </c>
    </row>
    <row r="191" ht="38" customHeight="1" spans="1:7">
      <c r="A191" s="275" t="s">
        <v>2821</v>
      </c>
      <c r="B191" s="276" t="s">
        <v>2822</v>
      </c>
      <c r="C191" s="277">
        <v>0</v>
      </c>
      <c r="D191" s="277">
        <v>422</v>
      </c>
      <c r="E191" s="279" t="str">
        <f t="shared" si="27"/>
        <v/>
      </c>
      <c r="F191" s="274" t="str">
        <f t="shared" si="20"/>
        <v>是</v>
      </c>
      <c r="G191" s="259" t="str">
        <f t="shared" si="21"/>
        <v>项</v>
      </c>
    </row>
    <row r="192" ht="38" customHeight="1" spans="1:7">
      <c r="A192" s="275" t="s">
        <v>2505</v>
      </c>
      <c r="B192" s="276" t="s">
        <v>2823</v>
      </c>
      <c r="C192" s="280">
        <v>213</v>
      </c>
      <c r="D192" s="280">
        <v>934</v>
      </c>
      <c r="E192" s="281">
        <f>(D192-C192)/C192</f>
        <v>3.385</v>
      </c>
      <c r="F192" s="274" t="str">
        <f t="shared" si="20"/>
        <v>是</v>
      </c>
      <c r="G192" s="259" t="str">
        <f t="shared" si="21"/>
        <v>款</v>
      </c>
    </row>
    <row r="193" ht="38" customHeight="1" spans="1:7">
      <c r="A193" s="282">
        <v>2296001</v>
      </c>
      <c r="B193" s="276" t="s">
        <v>2824</v>
      </c>
      <c r="C193" s="277">
        <v>1</v>
      </c>
      <c r="D193" s="277">
        <v>0</v>
      </c>
      <c r="E193" s="279">
        <f t="shared" ref="E193:E203" si="28">IF(C193&gt;0,D193/C193-1,IF(C193&lt;0,-(D193/C193-1),""))</f>
        <v>-1</v>
      </c>
      <c r="F193" s="274" t="str">
        <f t="shared" si="20"/>
        <v>是</v>
      </c>
      <c r="G193" s="259" t="str">
        <f t="shared" si="21"/>
        <v>项</v>
      </c>
    </row>
    <row r="194" s="257" customFormat="1" ht="38" customHeight="1" spans="1:7">
      <c r="A194" s="275" t="s">
        <v>2825</v>
      </c>
      <c r="B194" s="276" t="s">
        <v>2826</v>
      </c>
      <c r="C194" s="277">
        <v>53018</v>
      </c>
      <c r="D194" s="277">
        <v>63756</v>
      </c>
      <c r="E194" s="279">
        <f t="shared" si="28"/>
        <v>0.203</v>
      </c>
      <c r="F194" s="274" t="str">
        <f t="shared" si="20"/>
        <v>是</v>
      </c>
      <c r="G194" s="259" t="str">
        <f t="shared" si="21"/>
        <v>项</v>
      </c>
    </row>
    <row r="195" ht="38" customHeight="1" spans="1:7">
      <c r="A195" s="275" t="s">
        <v>2827</v>
      </c>
      <c r="B195" s="276" t="s">
        <v>2828</v>
      </c>
      <c r="C195" s="277">
        <v>59734</v>
      </c>
      <c r="D195" s="277">
        <v>76422</v>
      </c>
      <c r="E195" s="279">
        <f t="shared" si="28"/>
        <v>0.279</v>
      </c>
      <c r="F195" s="274" t="str">
        <f t="shared" si="20"/>
        <v>是</v>
      </c>
      <c r="G195" s="259" t="str">
        <f t="shared" si="21"/>
        <v>项</v>
      </c>
    </row>
    <row r="196" ht="38" customHeight="1" spans="1:7">
      <c r="A196" s="275" t="s">
        <v>2829</v>
      </c>
      <c r="B196" s="276" t="s">
        <v>2830</v>
      </c>
      <c r="C196" s="277">
        <v>3763</v>
      </c>
      <c r="D196" s="277">
        <v>7333</v>
      </c>
      <c r="E196" s="279">
        <f t="shared" si="28"/>
        <v>0.949</v>
      </c>
      <c r="F196" s="274" t="str">
        <f t="shared" ref="F196:F259" si="29">IF(LEN(A196)=3,"是",IF(B196&lt;&gt;"",IF(SUM(C196:D196)&lt;&gt;0,"是","否"),"是"))</f>
        <v>是</v>
      </c>
      <c r="G196" s="259" t="str">
        <f t="shared" ref="G196:G259" si="30">IF(LEN(A196)=3,"类",IF(LEN(A196)=5,"款","项"))</f>
        <v>项</v>
      </c>
    </row>
    <row r="197" ht="38" customHeight="1" spans="1:7">
      <c r="A197" s="275" t="s">
        <v>2831</v>
      </c>
      <c r="B197" s="276" t="s">
        <v>2832</v>
      </c>
      <c r="C197" s="277">
        <v>0</v>
      </c>
      <c r="D197" s="277">
        <v>556</v>
      </c>
      <c r="E197" s="279" t="str">
        <f t="shared" si="28"/>
        <v/>
      </c>
      <c r="F197" s="274" t="str">
        <f t="shared" si="29"/>
        <v>是</v>
      </c>
      <c r="G197" s="259" t="str">
        <f t="shared" si="30"/>
        <v>项</v>
      </c>
    </row>
    <row r="198" ht="38" customHeight="1" spans="1:7">
      <c r="A198" s="275" t="s">
        <v>2833</v>
      </c>
      <c r="B198" s="276" t="s">
        <v>2834</v>
      </c>
      <c r="C198" s="277">
        <v>13177</v>
      </c>
      <c r="D198" s="277">
        <v>15907</v>
      </c>
      <c r="E198" s="279">
        <f t="shared" si="28"/>
        <v>0.207</v>
      </c>
      <c r="F198" s="274" t="str">
        <f t="shared" si="29"/>
        <v>是</v>
      </c>
      <c r="G198" s="259" t="str">
        <f t="shared" si="30"/>
        <v>项</v>
      </c>
    </row>
    <row r="199" s="257" customFormat="1" ht="38" customHeight="1" spans="1:7">
      <c r="A199" s="275" t="s">
        <v>2835</v>
      </c>
      <c r="B199" s="276" t="s">
        <v>2836</v>
      </c>
      <c r="C199" s="277">
        <v>280</v>
      </c>
      <c r="D199" s="277">
        <v>543</v>
      </c>
      <c r="E199" s="279">
        <f t="shared" si="28"/>
        <v>0.939</v>
      </c>
      <c r="F199" s="274" t="str">
        <f t="shared" si="29"/>
        <v>是</v>
      </c>
      <c r="G199" s="259" t="str">
        <f t="shared" si="30"/>
        <v>项</v>
      </c>
    </row>
    <row r="200" s="257" customFormat="1" ht="38" customHeight="1" spans="1:7">
      <c r="A200" s="275" t="s">
        <v>2837</v>
      </c>
      <c r="B200" s="276" t="s">
        <v>2838</v>
      </c>
      <c r="C200" s="277">
        <v>5828</v>
      </c>
      <c r="D200" s="277">
        <v>3321</v>
      </c>
      <c r="E200" s="279">
        <f t="shared" si="28"/>
        <v>-0.43</v>
      </c>
      <c r="F200" s="274" t="str">
        <f t="shared" si="29"/>
        <v>是</v>
      </c>
      <c r="G200" s="259" t="str">
        <f t="shared" si="30"/>
        <v>项</v>
      </c>
    </row>
    <row r="201" s="257" customFormat="1" ht="38" customHeight="1" spans="1:7">
      <c r="A201" s="275" t="s">
        <v>2839</v>
      </c>
      <c r="B201" s="276" t="s">
        <v>2840</v>
      </c>
      <c r="C201" s="277">
        <v>0</v>
      </c>
      <c r="D201" s="277">
        <v>69</v>
      </c>
      <c r="E201" s="279" t="str">
        <f t="shared" si="28"/>
        <v/>
      </c>
      <c r="F201" s="274" t="str">
        <f t="shared" si="29"/>
        <v>是</v>
      </c>
      <c r="G201" s="259" t="str">
        <f t="shared" si="30"/>
        <v>项</v>
      </c>
    </row>
    <row r="202" ht="38" customHeight="1" spans="1:7">
      <c r="A202" s="275" t="s">
        <v>2841</v>
      </c>
      <c r="B202" s="276" t="s">
        <v>2842</v>
      </c>
      <c r="C202" s="277">
        <v>14808</v>
      </c>
      <c r="D202" s="277">
        <v>9460</v>
      </c>
      <c r="E202" s="279">
        <f t="shared" si="28"/>
        <v>-0.361</v>
      </c>
      <c r="F202" s="274" t="str">
        <f t="shared" si="29"/>
        <v>是</v>
      </c>
      <c r="G202" s="259" t="str">
        <f t="shared" si="30"/>
        <v>项</v>
      </c>
    </row>
    <row r="203" s="257" customFormat="1" ht="38" customHeight="1" spans="1:7">
      <c r="A203" s="275" t="s">
        <v>2843</v>
      </c>
      <c r="B203" s="276" t="s">
        <v>2844</v>
      </c>
      <c r="C203" s="277">
        <v>41214</v>
      </c>
      <c r="D203" s="277">
        <v>49190</v>
      </c>
      <c r="E203" s="279">
        <f t="shared" si="28"/>
        <v>0.194</v>
      </c>
      <c r="F203" s="274" t="str">
        <f t="shared" si="29"/>
        <v>是</v>
      </c>
      <c r="G203" s="259" t="str">
        <f t="shared" si="30"/>
        <v>项</v>
      </c>
    </row>
    <row r="204" s="257" customFormat="1" ht="38" customHeight="1" spans="1:7">
      <c r="A204" s="270" t="s">
        <v>114</v>
      </c>
      <c r="B204" s="271" t="s">
        <v>2507</v>
      </c>
      <c r="C204" s="272">
        <v>3007</v>
      </c>
      <c r="D204" s="272">
        <v>924</v>
      </c>
      <c r="E204" s="273">
        <f>(D204-C204)/C204</f>
        <v>-0.693</v>
      </c>
      <c r="F204" s="274" t="str">
        <f t="shared" si="29"/>
        <v>是</v>
      </c>
      <c r="G204" s="259" t="str">
        <f t="shared" si="30"/>
        <v>类</v>
      </c>
    </row>
    <row r="205" s="257" customFormat="1" ht="38" customHeight="1" spans="1:7">
      <c r="A205" s="275" t="s">
        <v>2845</v>
      </c>
      <c r="B205" s="276" t="s">
        <v>2846</v>
      </c>
      <c r="C205" s="277">
        <v>0</v>
      </c>
      <c r="D205" s="277">
        <v>0</v>
      </c>
      <c r="E205" s="279" t="str">
        <f t="shared" ref="E205:E220" si="31">IF(C205&gt;0,D205/C205-1,IF(C205&lt;0,-(D205/C205-1),""))</f>
        <v/>
      </c>
      <c r="F205" s="274" t="str">
        <f t="shared" si="29"/>
        <v>否</v>
      </c>
      <c r="G205" s="259" t="str">
        <f t="shared" si="30"/>
        <v>项</v>
      </c>
    </row>
    <row r="206" s="257" customFormat="1" ht="38" customHeight="1" spans="1:7">
      <c r="A206" s="275" t="s">
        <v>2847</v>
      </c>
      <c r="B206" s="276" t="s">
        <v>2848</v>
      </c>
      <c r="C206" s="277">
        <v>0</v>
      </c>
      <c r="D206" s="277">
        <v>0</v>
      </c>
      <c r="E206" s="279" t="str">
        <f t="shared" si="31"/>
        <v/>
      </c>
      <c r="F206" s="274" t="str">
        <f t="shared" si="29"/>
        <v>否</v>
      </c>
      <c r="G206" s="259" t="str">
        <f t="shared" si="30"/>
        <v>项</v>
      </c>
    </row>
    <row r="207" s="257" customFormat="1" ht="38" customHeight="1" spans="1:7">
      <c r="A207" s="275" t="s">
        <v>2849</v>
      </c>
      <c r="B207" s="276" t="s">
        <v>2850</v>
      </c>
      <c r="C207" s="277">
        <v>0</v>
      </c>
      <c r="D207" s="277">
        <v>0</v>
      </c>
      <c r="E207" s="279" t="str">
        <f t="shared" si="31"/>
        <v/>
      </c>
      <c r="F207" s="274" t="str">
        <f t="shared" si="29"/>
        <v>否</v>
      </c>
      <c r="G207" s="259" t="str">
        <f t="shared" si="30"/>
        <v>项</v>
      </c>
    </row>
    <row r="208" s="257" customFormat="1" ht="38" customHeight="1" spans="1:7">
      <c r="A208" s="275" t="s">
        <v>2851</v>
      </c>
      <c r="B208" s="276" t="s">
        <v>2852</v>
      </c>
      <c r="C208" s="277">
        <v>692712</v>
      </c>
      <c r="D208" s="277">
        <v>610499</v>
      </c>
      <c r="E208" s="279">
        <f t="shared" si="31"/>
        <v>-0.119</v>
      </c>
      <c r="F208" s="274" t="str">
        <f t="shared" si="29"/>
        <v>是</v>
      </c>
      <c r="G208" s="259" t="str">
        <f t="shared" si="30"/>
        <v>项</v>
      </c>
    </row>
    <row r="209" s="257" customFormat="1" ht="38" customHeight="1" spans="1:7">
      <c r="A209" s="275" t="s">
        <v>2853</v>
      </c>
      <c r="B209" s="276" t="s">
        <v>2854</v>
      </c>
      <c r="C209" s="277">
        <v>0</v>
      </c>
      <c r="D209" s="277">
        <v>0</v>
      </c>
      <c r="E209" s="279" t="str">
        <f t="shared" si="31"/>
        <v/>
      </c>
      <c r="F209" s="274" t="str">
        <f t="shared" si="29"/>
        <v>否</v>
      </c>
      <c r="G209" s="259" t="str">
        <f t="shared" si="30"/>
        <v>项</v>
      </c>
    </row>
    <row r="210" ht="38" customHeight="1" spans="1:7">
      <c r="A210" s="275" t="s">
        <v>2855</v>
      </c>
      <c r="B210" s="276" t="s">
        <v>2856</v>
      </c>
      <c r="C210" s="277">
        <v>256</v>
      </c>
      <c r="D210" s="277">
        <v>0</v>
      </c>
      <c r="E210" s="279">
        <f t="shared" si="31"/>
        <v>-1</v>
      </c>
      <c r="F210" s="274" t="str">
        <f t="shared" si="29"/>
        <v>是</v>
      </c>
      <c r="G210" s="259" t="str">
        <f t="shared" si="30"/>
        <v>项</v>
      </c>
    </row>
    <row r="211" ht="38" customHeight="1" spans="1:7">
      <c r="A211" s="275" t="s">
        <v>2857</v>
      </c>
      <c r="B211" s="276" t="s">
        <v>2858</v>
      </c>
      <c r="C211" s="277">
        <v>1657</v>
      </c>
      <c r="D211" s="277">
        <v>0</v>
      </c>
      <c r="E211" s="279">
        <f t="shared" si="31"/>
        <v>-1</v>
      </c>
      <c r="F211" s="274" t="str">
        <f t="shared" si="29"/>
        <v>是</v>
      </c>
      <c r="G211" s="259" t="str">
        <f t="shared" si="30"/>
        <v>项</v>
      </c>
    </row>
    <row r="212" ht="38" customHeight="1" spans="1:7">
      <c r="A212" s="275" t="s">
        <v>2859</v>
      </c>
      <c r="B212" s="276" t="s">
        <v>2860</v>
      </c>
      <c r="C212" s="277">
        <v>0</v>
      </c>
      <c r="D212" s="277">
        <v>0</v>
      </c>
      <c r="E212" s="279" t="str">
        <f t="shared" si="31"/>
        <v/>
      </c>
      <c r="F212" s="274" t="str">
        <f t="shared" si="29"/>
        <v>否</v>
      </c>
      <c r="G212" s="259" t="str">
        <f t="shared" si="30"/>
        <v>项</v>
      </c>
    </row>
    <row r="213" ht="38" customHeight="1" spans="1:7">
      <c r="A213" s="275" t="s">
        <v>2861</v>
      </c>
      <c r="B213" s="276" t="s">
        <v>2862</v>
      </c>
      <c r="C213" s="277">
        <v>0</v>
      </c>
      <c r="D213" s="277">
        <v>0</v>
      </c>
      <c r="E213" s="279" t="str">
        <f t="shared" si="31"/>
        <v/>
      </c>
      <c r="F213" s="274" t="str">
        <f t="shared" si="29"/>
        <v>否</v>
      </c>
      <c r="G213" s="259" t="str">
        <f t="shared" si="30"/>
        <v>项</v>
      </c>
    </row>
    <row r="214" ht="38" customHeight="1" spans="1:7">
      <c r="A214" s="275" t="s">
        <v>2863</v>
      </c>
      <c r="B214" s="276" t="s">
        <v>2864</v>
      </c>
      <c r="C214" s="277">
        <v>0</v>
      </c>
      <c r="D214" s="277">
        <v>0</v>
      </c>
      <c r="E214" s="279" t="str">
        <f t="shared" si="31"/>
        <v/>
      </c>
      <c r="F214" s="274" t="str">
        <f t="shared" si="29"/>
        <v>否</v>
      </c>
      <c r="G214" s="259" t="str">
        <f t="shared" si="30"/>
        <v>项</v>
      </c>
    </row>
    <row r="215" ht="38" customHeight="1" spans="1:7">
      <c r="A215" s="275" t="s">
        <v>2865</v>
      </c>
      <c r="B215" s="276" t="s">
        <v>2866</v>
      </c>
      <c r="C215" s="277">
        <v>0</v>
      </c>
      <c r="D215" s="277">
        <v>0</v>
      </c>
      <c r="E215" s="279" t="str">
        <f t="shared" si="31"/>
        <v/>
      </c>
      <c r="F215" s="274" t="str">
        <f t="shared" si="29"/>
        <v>否</v>
      </c>
      <c r="G215" s="259" t="str">
        <f t="shared" si="30"/>
        <v>项</v>
      </c>
    </row>
    <row r="216" ht="38" customHeight="1" spans="1:7">
      <c r="A216" s="275" t="s">
        <v>2867</v>
      </c>
      <c r="B216" s="276" t="s">
        <v>2868</v>
      </c>
      <c r="C216" s="277">
        <v>81591</v>
      </c>
      <c r="D216" s="277">
        <v>0</v>
      </c>
      <c r="E216" s="279">
        <f t="shared" si="31"/>
        <v>-1</v>
      </c>
      <c r="F216" s="274" t="str">
        <f t="shared" si="29"/>
        <v>是</v>
      </c>
      <c r="G216" s="259" t="str">
        <f t="shared" si="30"/>
        <v>项</v>
      </c>
    </row>
    <row r="217" s="257" customFormat="1" ht="38" customHeight="1" spans="1:7">
      <c r="A217" s="275" t="s">
        <v>2869</v>
      </c>
      <c r="B217" s="276" t="s">
        <v>2870</v>
      </c>
      <c r="C217" s="277">
        <v>82413</v>
      </c>
      <c r="D217" s="277">
        <v>0</v>
      </c>
      <c r="E217" s="279">
        <f t="shared" si="31"/>
        <v>-1</v>
      </c>
      <c r="F217" s="274" t="str">
        <f t="shared" si="29"/>
        <v>是</v>
      </c>
      <c r="G217" s="259" t="str">
        <f t="shared" si="30"/>
        <v>项</v>
      </c>
    </row>
    <row r="218" s="257" customFormat="1" ht="38" customHeight="1" spans="1:7">
      <c r="A218" s="275" t="s">
        <v>2871</v>
      </c>
      <c r="B218" s="276" t="s">
        <v>2872</v>
      </c>
      <c r="C218" s="277">
        <v>50930</v>
      </c>
      <c r="D218" s="277">
        <v>0</v>
      </c>
      <c r="E218" s="279">
        <f t="shared" si="31"/>
        <v>-1</v>
      </c>
      <c r="F218" s="274" t="str">
        <f t="shared" si="29"/>
        <v>是</v>
      </c>
      <c r="G218" s="259" t="str">
        <f t="shared" si="30"/>
        <v>项</v>
      </c>
    </row>
    <row r="219" s="257" customFormat="1" ht="38" customHeight="1" spans="1:7">
      <c r="A219" s="275" t="s">
        <v>2873</v>
      </c>
      <c r="B219" s="276" t="s">
        <v>2874</v>
      </c>
      <c r="C219" s="277">
        <v>84733</v>
      </c>
      <c r="D219" s="277">
        <v>818222</v>
      </c>
      <c r="E219" s="279">
        <f t="shared" si="31"/>
        <v>8.656</v>
      </c>
      <c r="F219" s="274" t="str">
        <f t="shared" si="29"/>
        <v>是</v>
      </c>
      <c r="G219" s="259" t="str">
        <f t="shared" si="30"/>
        <v>项</v>
      </c>
    </row>
    <row r="220" ht="38" customHeight="1" spans="1:7">
      <c r="A220" s="275" t="s">
        <v>2875</v>
      </c>
      <c r="B220" s="276" t="s">
        <v>2876</v>
      </c>
      <c r="C220" s="277">
        <v>49</v>
      </c>
      <c r="D220" s="277">
        <v>0</v>
      </c>
      <c r="E220" s="279">
        <f t="shared" si="31"/>
        <v>-1</v>
      </c>
      <c r="F220" s="274" t="str">
        <f t="shared" si="29"/>
        <v>是</v>
      </c>
      <c r="G220" s="259" t="str">
        <f t="shared" si="30"/>
        <v>项</v>
      </c>
    </row>
    <row r="221" s="257" customFormat="1" ht="38" customHeight="1" spans="1:7">
      <c r="A221" s="270" t="s">
        <v>116</v>
      </c>
      <c r="B221" s="271" t="s">
        <v>2508</v>
      </c>
      <c r="C221" s="272">
        <v>29</v>
      </c>
      <c r="D221" s="272"/>
      <c r="E221" s="273">
        <f>(D221-C221)/C221</f>
        <v>-1</v>
      </c>
      <c r="F221" s="274" t="str">
        <f t="shared" si="29"/>
        <v>是</v>
      </c>
      <c r="G221" s="259" t="str">
        <f t="shared" si="30"/>
        <v>类</v>
      </c>
    </row>
    <row r="222" s="257" customFormat="1" ht="38" customHeight="1" spans="1:7">
      <c r="A222" s="282">
        <v>23304</v>
      </c>
      <c r="B222" s="276" t="s">
        <v>2509</v>
      </c>
      <c r="C222" s="280">
        <v>29</v>
      </c>
      <c r="D222" s="280"/>
      <c r="E222" s="281">
        <f>(D222-C222)/C222</f>
        <v>-1</v>
      </c>
      <c r="F222" s="274" t="str">
        <f t="shared" si="29"/>
        <v>是</v>
      </c>
      <c r="G222" s="259" t="str">
        <f t="shared" si="30"/>
        <v>款</v>
      </c>
    </row>
    <row r="223" ht="38" customHeight="1" spans="1:7">
      <c r="A223" s="275" t="s">
        <v>2877</v>
      </c>
      <c r="B223" s="276" t="s">
        <v>2878</v>
      </c>
      <c r="C223" s="277">
        <v>0</v>
      </c>
      <c r="D223" s="277">
        <v>0</v>
      </c>
      <c r="E223" s="279" t="str">
        <f t="shared" ref="E223:E238" si="32">IF(C223&gt;0,D223/C223-1,IF(C223&lt;0,-(D223/C223-1),""))</f>
        <v/>
      </c>
      <c r="F223" s="274" t="str">
        <f t="shared" si="29"/>
        <v>否</v>
      </c>
      <c r="G223" s="259" t="str">
        <f t="shared" si="30"/>
        <v>项</v>
      </c>
    </row>
    <row r="224" s="257" customFormat="1" ht="38" customHeight="1" spans="1:7">
      <c r="A224" s="275" t="s">
        <v>2879</v>
      </c>
      <c r="B224" s="276" t="s">
        <v>2880</v>
      </c>
      <c r="C224" s="277">
        <v>0</v>
      </c>
      <c r="D224" s="277">
        <v>0</v>
      </c>
      <c r="E224" s="279" t="str">
        <f t="shared" si="32"/>
        <v/>
      </c>
      <c r="F224" s="274" t="str">
        <f t="shared" si="29"/>
        <v>否</v>
      </c>
      <c r="G224" s="259" t="str">
        <f t="shared" si="30"/>
        <v>项</v>
      </c>
    </row>
    <row r="225" ht="38" customHeight="1" spans="1:7">
      <c r="A225" s="275" t="s">
        <v>2881</v>
      </c>
      <c r="B225" s="276" t="s">
        <v>2882</v>
      </c>
      <c r="C225" s="277">
        <v>0</v>
      </c>
      <c r="D225" s="277">
        <v>0</v>
      </c>
      <c r="E225" s="279" t="str">
        <f t="shared" si="32"/>
        <v/>
      </c>
      <c r="F225" s="274" t="str">
        <f t="shared" si="29"/>
        <v>否</v>
      </c>
      <c r="G225" s="259" t="str">
        <f t="shared" si="30"/>
        <v>项</v>
      </c>
    </row>
    <row r="226" s="257" customFormat="1" ht="38" customHeight="1" spans="1:7">
      <c r="A226" s="275" t="s">
        <v>2883</v>
      </c>
      <c r="B226" s="276" t="s">
        <v>2884</v>
      </c>
      <c r="C226" s="277">
        <v>3291</v>
      </c>
      <c r="D226" s="277">
        <v>2200</v>
      </c>
      <c r="E226" s="279">
        <f t="shared" si="32"/>
        <v>-0.332</v>
      </c>
      <c r="F226" s="274" t="str">
        <f t="shared" si="29"/>
        <v>是</v>
      </c>
      <c r="G226" s="259" t="str">
        <f t="shared" si="30"/>
        <v>项</v>
      </c>
    </row>
    <row r="227" s="257" customFormat="1" ht="38" customHeight="1" spans="1:7">
      <c r="A227" s="275" t="s">
        <v>2885</v>
      </c>
      <c r="B227" s="276" t="s">
        <v>2886</v>
      </c>
      <c r="C227" s="277">
        <v>0</v>
      </c>
      <c r="D227" s="277">
        <v>0</v>
      </c>
      <c r="E227" s="279" t="str">
        <f t="shared" si="32"/>
        <v/>
      </c>
      <c r="F227" s="274" t="str">
        <f t="shared" si="29"/>
        <v>否</v>
      </c>
      <c r="G227" s="259" t="str">
        <f t="shared" si="30"/>
        <v>项</v>
      </c>
    </row>
    <row r="228" ht="38" customHeight="1" spans="1:7">
      <c r="A228" s="275" t="s">
        <v>2887</v>
      </c>
      <c r="B228" s="276" t="s">
        <v>2888</v>
      </c>
      <c r="C228" s="277">
        <v>0</v>
      </c>
      <c r="D228" s="277">
        <v>0</v>
      </c>
      <c r="E228" s="279" t="str">
        <f t="shared" si="32"/>
        <v/>
      </c>
      <c r="F228" s="274" t="str">
        <f t="shared" si="29"/>
        <v>否</v>
      </c>
      <c r="G228" s="259" t="str">
        <f t="shared" si="30"/>
        <v>项</v>
      </c>
    </row>
    <row r="229" ht="38" customHeight="1" spans="1:7">
      <c r="A229" s="275" t="s">
        <v>2889</v>
      </c>
      <c r="B229" s="276" t="s">
        <v>2890</v>
      </c>
      <c r="C229" s="277">
        <v>24</v>
      </c>
      <c r="D229" s="277">
        <v>0</v>
      </c>
      <c r="E229" s="279">
        <f t="shared" si="32"/>
        <v>-1</v>
      </c>
      <c r="F229" s="274" t="str">
        <f t="shared" si="29"/>
        <v>是</v>
      </c>
      <c r="G229" s="259" t="str">
        <f t="shared" si="30"/>
        <v>项</v>
      </c>
    </row>
    <row r="230" ht="38" customHeight="1" spans="1:7">
      <c r="A230" s="275" t="s">
        <v>2891</v>
      </c>
      <c r="B230" s="276" t="s">
        <v>2892</v>
      </c>
      <c r="C230" s="277">
        <v>0</v>
      </c>
      <c r="D230" s="277">
        <v>0</v>
      </c>
      <c r="E230" s="279" t="str">
        <f t="shared" si="32"/>
        <v/>
      </c>
      <c r="F230" s="274" t="str">
        <f t="shared" si="29"/>
        <v>否</v>
      </c>
      <c r="G230" s="259" t="str">
        <f t="shared" si="30"/>
        <v>项</v>
      </c>
    </row>
    <row r="231" ht="38" customHeight="1" spans="1:7">
      <c r="A231" s="275" t="s">
        <v>2893</v>
      </c>
      <c r="B231" s="276" t="s">
        <v>2894</v>
      </c>
      <c r="C231" s="277">
        <v>0</v>
      </c>
      <c r="D231" s="277">
        <v>0</v>
      </c>
      <c r="E231" s="279" t="str">
        <f t="shared" si="32"/>
        <v/>
      </c>
      <c r="F231" s="274" t="str">
        <f t="shared" si="29"/>
        <v>否</v>
      </c>
      <c r="G231" s="259" t="str">
        <f t="shared" si="30"/>
        <v>项</v>
      </c>
    </row>
    <row r="232" ht="38" customHeight="1" spans="1:7">
      <c r="A232" s="275" t="s">
        <v>2895</v>
      </c>
      <c r="B232" s="276" t="s">
        <v>2896</v>
      </c>
      <c r="C232" s="277">
        <v>0</v>
      </c>
      <c r="D232" s="277">
        <v>0</v>
      </c>
      <c r="E232" s="279" t="str">
        <f t="shared" si="32"/>
        <v/>
      </c>
      <c r="F232" s="274" t="str">
        <f t="shared" si="29"/>
        <v>否</v>
      </c>
      <c r="G232" s="259" t="str">
        <f t="shared" si="30"/>
        <v>项</v>
      </c>
    </row>
    <row r="233" ht="38" customHeight="1" spans="1:7">
      <c r="A233" s="275" t="s">
        <v>2897</v>
      </c>
      <c r="B233" s="276" t="s">
        <v>2898</v>
      </c>
      <c r="C233" s="277">
        <v>0</v>
      </c>
      <c r="D233" s="277">
        <v>0</v>
      </c>
      <c r="E233" s="279" t="str">
        <f t="shared" si="32"/>
        <v/>
      </c>
      <c r="F233" s="274" t="str">
        <f t="shared" si="29"/>
        <v>否</v>
      </c>
      <c r="G233" s="259" t="str">
        <f t="shared" si="30"/>
        <v>项</v>
      </c>
    </row>
    <row r="234" ht="38" customHeight="1" spans="1:7">
      <c r="A234" s="275" t="s">
        <v>2899</v>
      </c>
      <c r="B234" s="276" t="s">
        <v>2900</v>
      </c>
      <c r="C234" s="277">
        <v>145</v>
      </c>
      <c r="D234" s="277">
        <v>0</v>
      </c>
      <c r="E234" s="279">
        <f t="shared" si="32"/>
        <v>-1</v>
      </c>
      <c r="F234" s="274" t="str">
        <f t="shared" si="29"/>
        <v>是</v>
      </c>
      <c r="G234" s="259" t="str">
        <f t="shared" si="30"/>
        <v>项</v>
      </c>
    </row>
    <row r="235" ht="38" customHeight="1" spans="1:7">
      <c r="A235" s="275" t="s">
        <v>2901</v>
      </c>
      <c r="B235" s="276" t="s">
        <v>2902</v>
      </c>
      <c r="C235" s="277">
        <v>6033</v>
      </c>
      <c r="D235" s="277">
        <v>0</v>
      </c>
      <c r="E235" s="279">
        <f t="shared" si="32"/>
        <v>-1</v>
      </c>
      <c r="F235" s="274" t="str">
        <f t="shared" si="29"/>
        <v>是</v>
      </c>
      <c r="G235" s="259" t="str">
        <f t="shared" si="30"/>
        <v>项</v>
      </c>
    </row>
    <row r="236" s="257" customFormat="1" ht="38" customHeight="1" spans="1:7">
      <c r="A236" s="275" t="s">
        <v>2903</v>
      </c>
      <c r="B236" s="276" t="s">
        <v>2904</v>
      </c>
      <c r="C236" s="277">
        <v>630</v>
      </c>
      <c r="D236" s="277">
        <v>0</v>
      </c>
      <c r="E236" s="279">
        <f t="shared" si="32"/>
        <v>-1</v>
      </c>
      <c r="F236" s="274" t="str">
        <f t="shared" si="29"/>
        <v>是</v>
      </c>
      <c r="G236" s="259" t="str">
        <f t="shared" si="30"/>
        <v>项</v>
      </c>
    </row>
    <row r="237" ht="38" customHeight="1" spans="1:7">
      <c r="A237" s="275" t="s">
        <v>2905</v>
      </c>
      <c r="B237" s="276" t="s">
        <v>2906</v>
      </c>
      <c r="C237" s="277">
        <v>6358</v>
      </c>
      <c r="D237" s="277">
        <v>14500</v>
      </c>
      <c r="E237" s="279">
        <f t="shared" si="32"/>
        <v>1.281</v>
      </c>
      <c r="F237" s="274" t="str">
        <f t="shared" si="29"/>
        <v>是</v>
      </c>
      <c r="G237" s="259" t="str">
        <f t="shared" si="30"/>
        <v>项</v>
      </c>
    </row>
    <row r="238" ht="38" customHeight="1" spans="1:7">
      <c r="A238" s="275" t="s">
        <v>2907</v>
      </c>
      <c r="B238" s="276" t="s">
        <v>2908</v>
      </c>
      <c r="C238" s="277">
        <v>14</v>
      </c>
      <c r="D238" s="277">
        <v>0</v>
      </c>
      <c r="E238" s="279">
        <f t="shared" si="32"/>
        <v>-1</v>
      </c>
      <c r="F238" s="274" t="str">
        <f t="shared" si="29"/>
        <v>是</v>
      </c>
      <c r="G238" s="259" t="str">
        <f t="shared" si="30"/>
        <v>项</v>
      </c>
    </row>
    <row r="239" ht="38" customHeight="1" spans="1:7">
      <c r="A239" s="283" t="s">
        <v>2510</v>
      </c>
      <c r="B239" s="271" t="s">
        <v>2511</v>
      </c>
      <c r="C239" s="272"/>
      <c r="D239" s="272"/>
      <c r="E239" s="273"/>
      <c r="F239" s="274" t="str">
        <f t="shared" si="29"/>
        <v>是</v>
      </c>
      <c r="G239" s="259" t="str">
        <f t="shared" si="30"/>
        <v>类</v>
      </c>
    </row>
    <row r="240" ht="38" customHeight="1" spans="1:7">
      <c r="A240" s="282" t="s">
        <v>2909</v>
      </c>
      <c r="B240" s="276" t="s">
        <v>2910</v>
      </c>
      <c r="C240" s="277"/>
      <c r="D240" s="277"/>
      <c r="E240" s="278" t="e">
        <f>(D240-C240)/C240</f>
        <v>#DIV/0!</v>
      </c>
      <c r="F240" s="274" t="str">
        <f t="shared" si="29"/>
        <v>否</v>
      </c>
      <c r="G240" s="259" t="str">
        <f t="shared" si="30"/>
        <v>款</v>
      </c>
    </row>
    <row r="241" ht="38" customHeight="1" spans="1:7">
      <c r="A241" s="282" t="s">
        <v>2911</v>
      </c>
      <c r="B241" s="276" t="s">
        <v>2912</v>
      </c>
      <c r="C241" s="277">
        <v>319332</v>
      </c>
      <c r="D241" s="277"/>
      <c r="E241" s="279">
        <f t="shared" ref="E241:E252" si="33">IF(C241&gt;0,D241/C241-1,IF(C241&lt;0,-(D241/C241-1),""))</f>
        <v>-1</v>
      </c>
      <c r="F241" s="274" t="str">
        <f t="shared" si="29"/>
        <v>是</v>
      </c>
      <c r="G241" s="259" t="str">
        <f t="shared" si="30"/>
        <v>项</v>
      </c>
    </row>
    <row r="242" ht="38" customHeight="1" spans="1:7">
      <c r="A242" s="282" t="s">
        <v>2913</v>
      </c>
      <c r="B242" s="276" t="s">
        <v>2914</v>
      </c>
      <c r="C242" s="277">
        <v>0</v>
      </c>
      <c r="D242" s="277"/>
      <c r="E242" s="279" t="str">
        <f t="shared" si="33"/>
        <v/>
      </c>
      <c r="F242" s="274" t="str">
        <f t="shared" si="29"/>
        <v>否</v>
      </c>
      <c r="G242" s="259" t="str">
        <f t="shared" si="30"/>
        <v>项</v>
      </c>
    </row>
    <row r="243" ht="38" customHeight="1" spans="1:7">
      <c r="A243" s="282" t="s">
        <v>2915</v>
      </c>
      <c r="B243" s="276" t="s">
        <v>2916</v>
      </c>
      <c r="C243" s="277">
        <v>33531</v>
      </c>
      <c r="D243" s="277"/>
      <c r="E243" s="279">
        <f t="shared" si="33"/>
        <v>-1</v>
      </c>
      <c r="F243" s="274" t="str">
        <f t="shared" si="29"/>
        <v>是</v>
      </c>
      <c r="G243" s="259" t="str">
        <f t="shared" si="30"/>
        <v>项</v>
      </c>
    </row>
    <row r="244" ht="38" customHeight="1" spans="1:7">
      <c r="A244" s="282" t="s">
        <v>2917</v>
      </c>
      <c r="B244" s="276" t="s">
        <v>2918</v>
      </c>
      <c r="C244" s="277">
        <v>0</v>
      </c>
      <c r="D244" s="277"/>
      <c r="E244" s="279" t="str">
        <f t="shared" si="33"/>
        <v/>
      </c>
      <c r="F244" s="274" t="str">
        <f t="shared" si="29"/>
        <v>否</v>
      </c>
      <c r="G244" s="259" t="str">
        <f t="shared" si="30"/>
        <v>项</v>
      </c>
    </row>
    <row r="245" ht="38" customHeight="1" spans="1:7">
      <c r="A245" s="282" t="s">
        <v>2919</v>
      </c>
      <c r="B245" s="276" t="s">
        <v>2920</v>
      </c>
      <c r="C245" s="277">
        <v>11523</v>
      </c>
      <c r="D245" s="277"/>
      <c r="E245" s="279">
        <f t="shared" si="33"/>
        <v>-1</v>
      </c>
      <c r="F245" s="274" t="str">
        <f t="shared" si="29"/>
        <v>是</v>
      </c>
      <c r="G245" s="259" t="str">
        <f t="shared" si="30"/>
        <v>项</v>
      </c>
    </row>
    <row r="246" ht="38" customHeight="1" spans="1:7">
      <c r="A246" s="282" t="s">
        <v>2921</v>
      </c>
      <c r="B246" s="276" t="s">
        <v>2922</v>
      </c>
      <c r="C246" s="277">
        <v>107712</v>
      </c>
      <c r="D246" s="277"/>
      <c r="E246" s="279">
        <f t="shared" si="33"/>
        <v>-1</v>
      </c>
      <c r="F246" s="274" t="str">
        <f t="shared" si="29"/>
        <v>是</v>
      </c>
      <c r="G246" s="259" t="str">
        <f t="shared" si="30"/>
        <v>项</v>
      </c>
    </row>
    <row r="247" ht="38" customHeight="1" spans="1:7">
      <c r="A247" s="282" t="s">
        <v>2923</v>
      </c>
      <c r="B247" s="276" t="s">
        <v>2924</v>
      </c>
      <c r="C247" s="277">
        <v>28500</v>
      </c>
      <c r="D247" s="277"/>
      <c r="E247" s="279">
        <f t="shared" si="33"/>
        <v>-1</v>
      </c>
      <c r="F247" s="274" t="str">
        <f t="shared" si="29"/>
        <v>是</v>
      </c>
      <c r="G247" s="259" t="str">
        <f t="shared" si="30"/>
        <v>项</v>
      </c>
    </row>
    <row r="248" ht="38" customHeight="1" spans="1:7">
      <c r="A248" s="282" t="s">
        <v>2925</v>
      </c>
      <c r="B248" s="276" t="s">
        <v>2926</v>
      </c>
      <c r="C248" s="277">
        <v>88082</v>
      </c>
      <c r="D248" s="277"/>
      <c r="E248" s="279">
        <f t="shared" si="33"/>
        <v>-1</v>
      </c>
      <c r="F248" s="274" t="str">
        <f t="shared" si="29"/>
        <v>是</v>
      </c>
      <c r="G248" s="259" t="str">
        <f t="shared" si="30"/>
        <v>项</v>
      </c>
    </row>
    <row r="249" ht="38" customHeight="1" spans="1:7">
      <c r="A249" s="282" t="s">
        <v>2927</v>
      </c>
      <c r="B249" s="276" t="s">
        <v>2928</v>
      </c>
      <c r="C249" s="277">
        <v>472803</v>
      </c>
      <c r="D249" s="277"/>
      <c r="E249" s="279">
        <f t="shared" si="33"/>
        <v>-1</v>
      </c>
      <c r="F249" s="274" t="str">
        <f t="shared" si="29"/>
        <v>是</v>
      </c>
      <c r="G249" s="259" t="str">
        <f t="shared" si="30"/>
        <v>项</v>
      </c>
    </row>
    <row r="250" ht="38" customHeight="1" spans="1:7">
      <c r="A250" s="282" t="s">
        <v>2929</v>
      </c>
      <c r="B250" s="276" t="s">
        <v>2930</v>
      </c>
      <c r="C250" s="277">
        <v>74197</v>
      </c>
      <c r="D250" s="277"/>
      <c r="E250" s="279">
        <f t="shared" si="33"/>
        <v>-1</v>
      </c>
      <c r="F250" s="274" t="str">
        <f t="shared" si="29"/>
        <v>是</v>
      </c>
      <c r="G250" s="259" t="str">
        <f t="shared" si="30"/>
        <v>项</v>
      </c>
    </row>
    <row r="251" ht="38" customHeight="1" spans="1:7">
      <c r="A251" s="282" t="s">
        <v>2931</v>
      </c>
      <c r="B251" s="276" t="s">
        <v>2932</v>
      </c>
      <c r="C251" s="277">
        <v>19776</v>
      </c>
      <c r="D251" s="277"/>
      <c r="E251" s="279">
        <f t="shared" si="33"/>
        <v>-1</v>
      </c>
      <c r="F251" s="274" t="str">
        <f t="shared" si="29"/>
        <v>是</v>
      </c>
      <c r="G251" s="259" t="str">
        <f t="shared" si="30"/>
        <v>项</v>
      </c>
    </row>
    <row r="252" ht="38" customHeight="1" spans="1:7">
      <c r="A252" s="282" t="s">
        <v>2933</v>
      </c>
      <c r="B252" s="276" t="s">
        <v>2934</v>
      </c>
      <c r="C252" s="277">
        <v>246653</v>
      </c>
      <c r="D252" s="277"/>
      <c r="E252" s="279">
        <f t="shared" si="33"/>
        <v>-1</v>
      </c>
      <c r="F252" s="274" t="str">
        <f t="shared" si="29"/>
        <v>是</v>
      </c>
      <c r="G252" s="259" t="str">
        <f t="shared" si="30"/>
        <v>项</v>
      </c>
    </row>
    <row r="253" ht="38" customHeight="1" spans="1:7">
      <c r="A253" s="282" t="s">
        <v>2935</v>
      </c>
      <c r="B253" s="276" t="s">
        <v>2936</v>
      </c>
      <c r="C253" s="277"/>
      <c r="D253" s="277"/>
      <c r="E253" s="278" t="e">
        <f>(D253-C253)/C253</f>
        <v>#DIV/0!</v>
      </c>
      <c r="F253" s="274" t="str">
        <f t="shared" si="29"/>
        <v>否</v>
      </c>
      <c r="G253" s="259" t="str">
        <f t="shared" si="30"/>
        <v>款</v>
      </c>
    </row>
    <row r="254" ht="38" customHeight="1" spans="1:7">
      <c r="A254" s="282" t="s">
        <v>2937</v>
      </c>
      <c r="B254" s="276" t="s">
        <v>2938</v>
      </c>
      <c r="C254" s="277">
        <v>0</v>
      </c>
      <c r="D254" s="277"/>
      <c r="E254" s="279" t="str">
        <f t="shared" ref="E254:E259" si="34">IF(C254&gt;0,D254/C254-1,IF(C254&lt;0,-(D254/C254-1),""))</f>
        <v/>
      </c>
      <c r="F254" s="274" t="str">
        <f t="shared" si="29"/>
        <v>否</v>
      </c>
      <c r="G254" s="259" t="str">
        <f t="shared" si="30"/>
        <v>项</v>
      </c>
    </row>
    <row r="255" ht="38" customHeight="1" spans="1:7">
      <c r="A255" s="282" t="s">
        <v>2939</v>
      </c>
      <c r="B255" s="276" t="s">
        <v>2940</v>
      </c>
      <c r="C255" s="277">
        <v>0</v>
      </c>
      <c r="D255" s="277"/>
      <c r="E255" s="279" t="str">
        <f t="shared" si="34"/>
        <v/>
      </c>
      <c r="F255" s="274" t="str">
        <f t="shared" si="29"/>
        <v>否</v>
      </c>
      <c r="G255" s="259" t="str">
        <f t="shared" si="30"/>
        <v>项</v>
      </c>
    </row>
    <row r="256" ht="38" customHeight="1" spans="1:7">
      <c r="A256" s="282" t="s">
        <v>2941</v>
      </c>
      <c r="B256" s="276" t="s">
        <v>2942</v>
      </c>
      <c r="C256" s="277">
        <v>0</v>
      </c>
      <c r="D256" s="277"/>
      <c r="E256" s="279" t="str">
        <f t="shared" si="34"/>
        <v/>
      </c>
      <c r="F256" s="274" t="str">
        <f t="shared" si="29"/>
        <v>否</v>
      </c>
      <c r="G256" s="259" t="str">
        <f t="shared" si="30"/>
        <v>项</v>
      </c>
    </row>
    <row r="257" ht="38" customHeight="1" spans="1:7">
      <c r="A257" s="282" t="s">
        <v>2943</v>
      </c>
      <c r="B257" s="276" t="s">
        <v>2944</v>
      </c>
      <c r="C257" s="277">
        <v>0</v>
      </c>
      <c r="D257" s="277"/>
      <c r="E257" s="279" t="str">
        <f t="shared" si="34"/>
        <v/>
      </c>
      <c r="F257" s="274" t="str">
        <f t="shared" si="29"/>
        <v>否</v>
      </c>
      <c r="G257" s="259" t="str">
        <f t="shared" si="30"/>
        <v>项</v>
      </c>
    </row>
    <row r="258" ht="38" customHeight="1" spans="1:7">
      <c r="A258" s="282" t="s">
        <v>2945</v>
      </c>
      <c r="B258" s="276" t="s">
        <v>2946</v>
      </c>
      <c r="C258" s="277">
        <v>34882</v>
      </c>
      <c r="D258" s="277"/>
      <c r="E258" s="279">
        <f t="shared" si="34"/>
        <v>-1</v>
      </c>
      <c r="F258" s="274" t="str">
        <f t="shared" si="29"/>
        <v>是</v>
      </c>
      <c r="G258" s="259" t="str">
        <f t="shared" si="30"/>
        <v>项</v>
      </c>
    </row>
    <row r="259" ht="38" customHeight="1" spans="1:7">
      <c r="A259" s="282" t="s">
        <v>2947</v>
      </c>
      <c r="B259" s="276" t="s">
        <v>2948</v>
      </c>
      <c r="C259" s="277">
        <v>30436</v>
      </c>
      <c r="D259" s="277"/>
      <c r="E259" s="279">
        <f t="shared" si="34"/>
        <v>-1</v>
      </c>
      <c r="F259" s="274" t="str">
        <f t="shared" si="29"/>
        <v>是</v>
      </c>
      <c r="G259" s="259" t="str">
        <f t="shared" si="30"/>
        <v>项</v>
      </c>
    </row>
    <row r="260" ht="38" customHeight="1" spans="1:6">
      <c r="A260" s="270"/>
      <c r="B260" s="271"/>
      <c r="C260" s="284"/>
      <c r="D260" s="284"/>
      <c r="E260" s="273"/>
      <c r="F260" s="274" t="str">
        <f t="shared" ref="F260:F269" si="35">IF(LEN(A260)=3,"是",IF(B260&lt;&gt;"",IF(SUM(C260:D260)&lt;&gt;0,"是","否"),"是"))</f>
        <v>是</v>
      </c>
    </row>
    <row r="261" ht="38" customHeight="1" spans="1:6">
      <c r="A261" s="285"/>
      <c r="B261" s="286" t="s">
        <v>2949</v>
      </c>
      <c r="C261" s="272">
        <v>30289</v>
      </c>
      <c r="D261" s="272">
        <v>18416</v>
      </c>
      <c r="E261" s="273">
        <f>(D261-C261)/C261</f>
        <v>-0.392</v>
      </c>
      <c r="F261" s="274" t="str">
        <f t="shared" si="35"/>
        <v>是</v>
      </c>
    </row>
    <row r="262" ht="38" customHeight="1" spans="1:6">
      <c r="A262" s="287" t="s">
        <v>2513</v>
      </c>
      <c r="B262" s="288" t="s">
        <v>121</v>
      </c>
      <c r="C262" s="289"/>
      <c r="D262" s="289"/>
      <c r="E262" s="273"/>
      <c r="F262" s="274" t="str">
        <f t="shared" si="35"/>
        <v>是</v>
      </c>
    </row>
    <row r="263" ht="38" customHeight="1" spans="1:6">
      <c r="A263" s="287" t="s">
        <v>2950</v>
      </c>
      <c r="B263" s="290" t="s">
        <v>2951</v>
      </c>
      <c r="C263" s="291">
        <f>SUM(C264:C265)</f>
        <v>0</v>
      </c>
      <c r="D263" s="291">
        <f>SUM(D264:D265)</f>
        <v>0</v>
      </c>
      <c r="E263" s="292"/>
      <c r="F263" s="274" t="str">
        <f t="shared" si="35"/>
        <v>否</v>
      </c>
    </row>
    <row r="264" ht="38" customHeight="1" spans="1:7">
      <c r="A264" s="293" t="s">
        <v>2952</v>
      </c>
      <c r="B264" s="294" t="s">
        <v>2953</v>
      </c>
      <c r="C264" s="295"/>
      <c r="D264" s="296"/>
      <c r="E264" s="297"/>
      <c r="F264" s="274" t="str">
        <f t="shared" si="35"/>
        <v>否</v>
      </c>
      <c r="G264" s="257"/>
    </row>
    <row r="265" ht="38" customHeight="1" spans="1:7">
      <c r="A265" s="293" t="s">
        <v>2954</v>
      </c>
      <c r="B265" s="294" t="s">
        <v>2955</v>
      </c>
      <c r="C265" s="295"/>
      <c r="D265" s="296"/>
      <c r="E265" s="297"/>
      <c r="F265" s="274" t="str">
        <f t="shared" si="35"/>
        <v>否</v>
      </c>
      <c r="G265" s="257"/>
    </row>
    <row r="266" ht="38" customHeight="1" spans="1:6">
      <c r="A266" s="298" t="s">
        <v>2514</v>
      </c>
      <c r="B266" s="299" t="s">
        <v>2307</v>
      </c>
      <c r="C266" s="300">
        <v>1824</v>
      </c>
      <c r="D266" s="301">
        <v>150</v>
      </c>
      <c r="E266" s="281">
        <f>(D266-C266)/C266</f>
        <v>-0.918</v>
      </c>
      <c r="F266" s="274" t="str">
        <f t="shared" si="35"/>
        <v>是</v>
      </c>
    </row>
    <row r="267" ht="38" customHeight="1" spans="1:6">
      <c r="A267" s="298" t="s">
        <v>2515</v>
      </c>
      <c r="B267" s="299" t="s">
        <v>2516</v>
      </c>
      <c r="C267" s="300">
        <v>9502</v>
      </c>
      <c r="D267" s="301"/>
      <c r="E267" s="281">
        <f>(D267-C267)/C267</f>
        <v>-1</v>
      </c>
      <c r="F267" s="274" t="str">
        <f t="shared" si="35"/>
        <v>是</v>
      </c>
    </row>
    <row r="268" ht="38" customHeight="1" spans="1:6">
      <c r="A268" s="298" t="s">
        <v>2517</v>
      </c>
      <c r="B268" s="302" t="s">
        <v>2518</v>
      </c>
      <c r="C268" s="289">
        <v>500</v>
      </c>
      <c r="D268" s="303"/>
      <c r="E268" s="273">
        <f>(D268-C268)/C268</f>
        <v>-1</v>
      </c>
      <c r="F268" s="274" t="str">
        <f t="shared" si="35"/>
        <v>是</v>
      </c>
    </row>
    <row r="269" ht="38" customHeight="1" spans="1:6">
      <c r="A269" s="304"/>
      <c r="B269" s="305" t="s">
        <v>128</v>
      </c>
      <c r="C269" s="289">
        <v>42115</v>
      </c>
      <c r="D269" s="303">
        <v>18566</v>
      </c>
      <c r="E269" s="273">
        <f>(D269-C269)/C269</f>
        <v>-0.559</v>
      </c>
      <c r="F269" s="274" t="str">
        <f t="shared" si="35"/>
        <v>是</v>
      </c>
    </row>
    <row r="270" spans="3:3">
      <c r="C270" s="306"/>
    </row>
    <row r="272" spans="3:3">
      <c r="C272" s="306"/>
    </row>
    <row r="274" spans="3:3">
      <c r="C274" s="306"/>
    </row>
    <row r="275" spans="3:3">
      <c r="C275" s="306"/>
    </row>
    <row r="277" spans="3:3">
      <c r="C277" s="306"/>
    </row>
    <row r="278" spans="3:3">
      <c r="C278" s="306"/>
    </row>
    <row r="279" spans="3:3">
      <c r="C279" s="306"/>
    </row>
    <row r="280" spans="3:3">
      <c r="C280" s="306"/>
    </row>
    <row r="282" spans="3:3">
      <c r="C282" s="306"/>
    </row>
  </sheetData>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5"/>
  <sheetViews>
    <sheetView showGridLines="0" showZeros="0" view="pageBreakPreview" zoomScaleNormal="100" workbookViewId="0">
      <selection activeCell="A3" sqref="A3"/>
    </sheetView>
  </sheetViews>
  <sheetFormatPr defaultColWidth="9" defaultRowHeight="13.5" outlineLevelCol="4"/>
  <cols>
    <col min="1" max="1" width="52.1333333333333" style="238" customWidth="1"/>
    <col min="2" max="4" width="20.6333333333333" customWidth="1"/>
  </cols>
  <sheetData>
    <row r="1" s="237" customFormat="1" ht="45" customHeight="1" spans="1:5">
      <c r="A1" s="239" t="s">
        <v>2956</v>
      </c>
      <c r="B1" s="239"/>
      <c r="C1" s="239"/>
      <c r="D1" s="239"/>
      <c r="E1" s="240"/>
    </row>
    <row r="2" ht="20.1" customHeight="1" spans="1:5">
      <c r="A2" s="241"/>
      <c r="B2" s="242"/>
      <c r="C2" s="243"/>
      <c r="D2" s="243" t="s">
        <v>2</v>
      </c>
      <c r="E2" s="238"/>
    </row>
    <row r="3" ht="45" customHeight="1" spans="1:5">
      <c r="A3" s="130" t="s">
        <v>2374</v>
      </c>
      <c r="B3" s="244" t="s">
        <v>133</v>
      </c>
      <c r="C3" s="244" t="s">
        <v>6</v>
      </c>
      <c r="D3" s="244" t="s">
        <v>134</v>
      </c>
      <c r="E3" s="245" t="s">
        <v>8</v>
      </c>
    </row>
    <row r="4" ht="36" customHeight="1" spans="1:5">
      <c r="A4" s="246" t="s">
        <v>2484</v>
      </c>
      <c r="B4" s="247"/>
      <c r="C4" s="247"/>
      <c r="D4" s="248"/>
      <c r="E4" s="249" t="str">
        <f>IF(A4&lt;&gt;"",IF(SUM(B4:C4)&lt;&gt;0,"是","否"),"是")</f>
        <v>否</v>
      </c>
    </row>
    <row r="5" ht="36" customHeight="1" spans="1:5">
      <c r="A5" s="246" t="s">
        <v>2487</v>
      </c>
      <c r="B5" s="247"/>
      <c r="C5" s="247"/>
      <c r="D5" s="248"/>
      <c r="E5" s="249" t="str">
        <f t="shared" ref="E5:E15" si="0">IF(A5&lt;&gt;"",IF(SUM(B5:C5)&lt;&gt;0,"是","否"),"是")</f>
        <v>否</v>
      </c>
    </row>
    <row r="6" ht="36" customHeight="1" spans="1:5">
      <c r="A6" s="246" t="s">
        <v>2491</v>
      </c>
      <c r="B6" s="247"/>
      <c r="C6" s="247"/>
      <c r="D6" s="248"/>
      <c r="E6" s="249" t="str">
        <f t="shared" si="0"/>
        <v>否</v>
      </c>
    </row>
    <row r="7" ht="36" customHeight="1" spans="1:5">
      <c r="A7" s="250" t="s">
        <v>2492</v>
      </c>
      <c r="B7" s="247"/>
      <c r="C7" s="247"/>
      <c r="D7" s="248"/>
      <c r="E7" s="251" t="str">
        <f t="shared" si="0"/>
        <v>否</v>
      </c>
    </row>
    <row r="8" ht="36" customHeight="1" spans="1:5">
      <c r="A8" s="246" t="s">
        <v>2497</v>
      </c>
      <c r="B8" s="247"/>
      <c r="C8" s="247"/>
      <c r="D8" s="248"/>
      <c r="E8" s="249" t="str">
        <f t="shared" si="0"/>
        <v>否</v>
      </c>
    </row>
    <row r="9" ht="36" customHeight="1" spans="1:5">
      <c r="A9" s="246" t="s">
        <v>2500</v>
      </c>
      <c r="B9" s="247"/>
      <c r="C9" s="247"/>
      <c r="D9" s="248"/>
      <c r="E9" s="249" t="str">
        <f t="shared" si="0"/>
        <v>否</v>
      </c>
    </row>
    <row r="10" ht="36" customHeight="1" spans="1:5">
      <c r="A10" s="250" t="s">
        <v>2501</v>
      </c>
      <c r="B10" s="247"/>
      <c r="C10" s="247"/>
      <c r="D10" s="248"/>
      <c r="E10" s="251" t="str">
        <f t="shared" si="0"/>
        <v>否</v>
      </c>
    </row>
    <row r="11" ht="36" customHeight="1" spans="1:5">
      <c r="A11" s="246" t="s">
        <v>2502</v>
      </c>
      <c r="B11" s="247"/>
      <c r="C11" s="247"/>
      <c r="D11" s="248"/>
      <c r="E11" s="249" t="str">
        <f t="shared" si="0"/>
        <v>否</v>
      </c>
    </row>
    <row r="12" ht="36" customHeight="1" spans="1:5">
      <c r="A12" s="250" t="s">
        <v>2507</v>
      </c>
      <c r="B12" s="247"/>
      <c r="C12" s="247"/>
      <c r="D12" s="248"/>
      <c r="E12" s="251" t="str">
        <f t="shared" si="0"/>
        <v>否</v>
      </c>
    </row>
    <row r="13" ht="36" customHeight="1" spans="1:5">
      <c r="A13" s="250" t="s">
        <v>2508</v>
      </c>
      <c r="B13" s="247"/>
      <c r="C13" s="247"/>
      <c r="D13" s="248"/>
      <c r="E13" s="251" t="str">
        <f t="shared" si="0"/>
        <v>否</v>
      </c>
    </row>
    <row r="14" ht="36" customHeight="1" spans="1:5">
      <c r="A14" s="250" t="s">
        <v>2511</v>
      </c>
      <c r="B14" s="247"/>
      <c r="C14" s="247"/>
      <c r="D14" s="248"/>
      <c r="E14" s="251" t="str">
        <f t="shared" si="0"/>
        <v>否</v>
      </c>
    </row>
    <row r="15" ht="36" customHeight="1" spans="1:5">
      <c r="A15" s="252" t="s">
        <v>2957</v>
      </c>
      <c r="B15" s="253"/>
      <c r="C15" s="253"/>
      <c r="D15" s="254"/>
      <c r="E15" s="249" t="str">
        <f t="shared" si="0"/>
        <v>否</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view="pageBreakPreview" zoomScale="85" zoomScaleNormal="100" workbookViewId="0">
      <selection activeCell="A3" sqref="$A3:$XFD3"/>
    </sheetView>
  </sheetViews>
  <sheetFormatPr defaultColWidth="9" defaultRowHeight="14.25" outlineLevelCol="4"/>
  <cols>
    <col min="1" max="1" width="50.775" style="193" customWidth="1"/>
    <col min="2" max="4" width="20.6333333333333" style="193" customWidth="1"/>
    <col min="5" max="5" width="4.21666666666667" style="193" customWidth="1"/>
    <col min="6" max="6" width="13.775" style="193"/>
    <col min="7" max="16384" width="9" style="193"/>
  </cols>
  <sheetData>
    <row r="1" ht="45" customHeight="1" spans="1:4">
      <c r="A1" s="217" t="s">
        <v>2958</v>
      </c>
      <c r="B1" s="217"/>
      <c r="C1" s="217"/>
      <c r="D1" s="217"/>
    </row>
    <row r="2" ht="20.1" customHeight="1" spans="1:4">
      <c r="A2" s="218"/>
      <c r="B2" s="219"/>
      <c r="C2" s="220"/>
      <c r="D2" s="221" t="s">
        <v>2959</v>
      </c>
    </row>
    <row r="3" ht="45" customHeight="1" spans="1:5">
      <c r="A3" s="157" t="s">
        <v>2960</v>
      </c>
      <c r="B3" s="83" t="s">
        <v>5</v>
      </c>
      <c r="C3" s="83" t="s">
        <v>6</v>
      </c>
      <c r="D3" s="83" t="s">
        <v>7</v>
      </c>
      <c r="E3" s="193" t="s">
        <v>8</v>
      </c>
    </row>
    <row r="4" ht="36" customHeight="1" spans="1:5">
      <c r="A4" s="126" t="s">
        <v>2961</v>
      </c>
      <c r="B4" s="222"/>
      <c r="C4" s="222"/>
      <c r="D4" s="139"/>
      <c r="E4" s="223" t="str">
        <f t="shared" ref="E4:E41" si="0">IF(A4&lt;&gt;"",IF(SUM(B4:C4)&lt;&gt;0,"是","否"),"是")</f>
        <v>否</v>
      </c>
    </row>
    <row r="5" ht="36" customHeight="1" spans="1:5">
      <c r="A5" s="206" t="s">
        <v>2962</v>
      </c>
      <c r="B5" s="224"/>
      <c r="C5" s="225"/>
      <c r="D5" s="204"/>
      <c r="E5" s="223" t="str">
        <f t="shared" si="0"/>
        <v>否</v>
      </c>
    </row>
    <row r="6" ht="36" customHeight="1" spans="1:5">
      <c r="A6" s="206" t="s">
        <v>2963</v>
      </c>
      <c r="B6" s="224"/>
      <c r="C6" s="224"/>
      <c r="D6" s="204"/>
      <c r="E6" s="223" t="str">
        <f t="shared" si="0"/>
        <v>否</v>
      </c>
    </row>
    <row r="7" ht="36" customHeight="1" spans="1:5">
      <c r="A7" s="206" t="s">
        <v>2964</v>
      </c>
      <c r="B7" s="226"/>
      <c r="C7" s="225"/>
      <c r="D7" s="204"/>
      <c r="E7" s="223" t="str">
        <f t="shared" si="0"/>
        <v>否</v>
      </c>
    </row>
    <row r="8" ht="36" customHeight="1" spans="1:5">
      <c r="A8" s="206" t="s">
        <v>2965</v>
      </c>
      <c r="B8" s="224"/>
      <c r="C8" s="225"/>
      <c r="D8" s="204"/>
      <c r="E8" s="223" t="str">
        <f t="shared" si="0"/>
        <v>否</v>
      </c>
    </row>
    <row r="9" ht="36" customHeight="1" spans="1:5">
      <c r="A9" s="206" t="s">
        <v>2966</v>
      </c>
      <c r="B9" s="226"/>
      <c r="C9" s="225"/>
      <c r="D9" s="204"/>
      <c r="E9" s="223" t="str">
        <f t="shared" si="0"/>
        <v>否</v>
      </c>
    </row>
    <row r="10" ht="36" customHeight="1" spans="1:5">
      <c r="A10" s="206" t="s">
        <v>2967</v>
      </c>
      <c r="B10" s="224"/>
      <c r="C10" s="225"/>
      <c r="D10" s="204"/>
      <c r="E10" s="223" t="str">
        <f t="shared" si="0"/>
        <v>否</v>
      </c>
    </row>
    <row r="11" ht="36" customHeight="1" spans="1:5">
      <c r="A11" s="206" t="s">
        <v>2968</v>
      </c>
      <c r="B11" s="224"/>
      <c r="C11" s="225"/>
      <c r="D11" s="204"/>
      <c r="E11" s="223" t="str">
        <f t="shared" si="0"/>
        <v>否</v>
      </c>
    </row>
    <row r="12" ht="36" customHeight="1" spans="1:5">
      <c r="A12" s="206" t="s">
        <v>2969</v>
      </c>
      <c r="B12" s="224"/>
      <c r="C12" s="225"/>
      <c r="D12" s="204"/>
      <c r="E12" s="223" t="str">
        <f t="shared" si="0"/>
        <v>否</v>
      </c>
    </row>
    <row r="13" ht="36" customHeight="1" spans="1:5">
      <c r="A13" s="206" t="s">
        <v>2970</v>
      </c>
      <c r="B13" s="227"/>
      <c r="C13" s="224"/>
      <c r="D13" s="204"/>
      <c r="E13" s="223" t="str">
        <f t="shared" si="0"/>
        <v>否</v>
      </c>
    </row>
    <row r="14" ht="36" customHeight="1" spans="1:5">
      <c r="A14" s="206" t="s">
        <v>2971</v>
      </c>
      <c r="B14" s="227"/>
      <c r="C14" s="225"/>
      <c r="D14" s="204"/>
      <c r="E14" s="223" t="str">
        <f t="shared" si="0"/>
        <v>否</v>
      </c>
    </row>
    <row r="15" ht="36" customHeight="1" spans="1:5">
      <c r="A15" s="206" t="s">
        <v>2972</v>
      </c>
      <c r="B15" s="227"/>
      <c r="C15" s="228"/>
      <c r="D15" s="204"/>
      <c r="E15" s="223" t="str">
        <f t="shared" si="0"/>
        <v>否</v>
      </c>
    </row>
    <row r="16" ht="36" customHeight="1" spans="1:5">
      <c r="A16" s="206" t="s">
        <v>2973</v>
      </c>
      <c r="B16" s="227"/>
      <c r="C16" s="228"/>
      <c r="D16" s="204"/>
      <c r="E16" s="223" t="str">
        <f t="shared" si="0"/>
        <v>否</v>
      </c>
    </row>
    <row r="17" ht="36" customHeight="1" spans="1:5">
      <c r="A17" s="206" t="s">
        <v>2974</v>
      </c>
      <c r="B17" s="224"/>
      <c r="C17" s="225"/>
      <c r="D17" s="204"/>
      <c r="E17" s="223" t="str">
        <f t="shared" si="0"/>
        <v>否</v>
      </c>
    </row>
    <row r="18" ht="36" customHeight="1" spans="1:5">
      <c r="A18" s="206" t="s">
        <v>2975</v>
      </c>
      <c r="B18" s="227"/>
      <c r="C18" s="228"/>
      <c r="D18" s="204"/>
      <c r="E18" s="223" t="str">
        <f t="shared" si="0"/>
        <v>否</v>
      </c>
    </row>
    <row r="19" ht="36" customHeight="1" spans="1:5">
      <c r="A19" s="206" t="s">
        <v>2976</v>
      </c>
      <c r="B19" s="227"/>
      <c r="C19" s="228"/>
      <c r="D19" s="204"/>
      <c r="E19" s="223" t="str">
        <f t="shared" si="0"/>
        <v>否</v>
      </c>
    </row>
    <row r="20" ht="36" customHeight="1" spans="1:5">
      <c r="A20" s="206" t="s">
        <v>2977</v>
      </c>
      <c r="B20" s="224"/>
      <c r="C20" s="228"/>
      <c r="D20" s="204" t="str">
        <f>IF(B20&gt;0,C20/B20-1,IF(B20&lt;0,-(C20/B20-1),""))</f>
        <v/>
      </c>
      <c r="E20" s="223" t="str">
        <f t="shared" si="0"/>
        <v>否</v>
      </c>
    </row>
    <row r="21" ht="36" customHeight="1" spans="1:5">
      <c r="A21" s="206" t="s">
        <v>2978</v>
      </c>
      <c r="B21" s="227"/>
      <c r="C21" s="225"/>
      <c r="D21" s="204"/>
      <c r="E21" s="223" t="str">
        <f t="shared" si="0"/>
        <v>否</v>
      </c>
    </row>
    <row r="22" ht="36" customHeight="1" spans="1:5">
      <c r="A22" s="206" t="s">
        <v>2979</v>
      </c>
      <c r="B22" s="227"/>
      <c r="C22" s="225"/>
      <c r="D22" s="204"/>
      <c r="E22" s="223" t="str">
        <f t="shared" si="0"/>
        <v>否</v>
      </c>
    </row>
    <row r="23" ht="36" customHeight="1" spans="1:5">
      <c r="A23" s="126" t="s">
        <v>2980</v>
      </c>
      <c r="B23" s="222"/>
      <c r="C23" s="222"/>
      <c r="D23" s="139"/>
      <c r="E23" s="223" t="str">
        <f t="shared" si="0"/>
        <v>否</v>
      </c>
    </row>
    <row r="24" ht="36" customHeight="1" spans="1:5">
      <c r="A24" s="143" t="s">
        <v>2981</v>
      </c>
      <c r="B24" s="227"/>
      <c r="C24" s="225"/>
      <c r="D24" s="204"/>
      <c r="E24" s="223" t="str">
        <f t="shared" si="0"/>
        <v>否</v>
      </c>
    </row>
    <row r="25" ht="36" customHeight="1" spans="1:5">
      <c r="A25" s="143" t="s">
        <v>2982</v>
      </c>
      <c r="B25" s="227"/>
      <c r="C25" s="225"/>
      <c r="D25" s="204"/>
      <c r="E25" s="223" t="str">
        <f t="shared" si="0"/>
        <v>否</v>
      </c>
    </row>
    <row r="26" ht="36" customHeight="1" spans="1:5">
      <c r="A26" s="143" t="s">
        <v>2983</v>
      </c>
      <c r="B26" s="227"/>
      <c r="C26" s="225"/>
      <c r="D26" s="204"/>
      <c r="E26" s="223" t="str">
        <f t="shared" si="0"/>
        <v>否</v>
      </c>
    </row>
    <row r="27" ht="36" customHeight="1" spans="1:5">
      <c r="A27" s="143" t="s">
        <v>2984</v>
      </c>
      <c r="B27" s="227"/>
      <c r="C27" s="225"/>
      <c r="D27" s="204"/>
      <c r="E27" s="223" t="str">
        <f t="shared" si="0"/>
        <v>否</v>
      </c>
    </row>
    <row r="28" ht="36" customHeight="1" spans="1:5">
      <c r="A28" s="126" t="s">
        <v>2985</v>
      </c>
      <c r="B28" s="222"/>
      <c r="C28" s="222"/>
      <c r="D28" s="139"/>
      <c r="E28" s="223" t="str">
        <f t="shared" si="0"/>
        <v>否</v>
      </c>
    </row>
    <row r="29" ht="36" customHeight="1" spans="1:5">
      <c r="A29" s="143" t="s">
        <v>2986</v>
      </c>
      <c r="B29" s="227"/>
      <c r="C29" s="225"/>
      <c r="D29" s="204"/>
      <c r="E29" s="223" t="str">
        <f t="shared" si="0"/>
        <v>否</v>
      </c>
    </row>
    <row r="30" ht="36" customHeight="1" spans="1:5">
      <c r="A30" s="143" t="s">
        <v>2987</v>
      </c>
      <c r="B30" s="224"/>
      <c r="C30" s="225"/>
      <c r="D30" s="204"/>
      <c r="E30" s="223" t="str">
        <f t="shared" si="0"/>
        <v>否</v>
      </c>
    </row>
    <row r="31" ht="36" customHeight="1" spans="1:5">
      <c r="A31" s="143" t="s">
        <v>2988</v>
      </c>
      <c r="B31" s="227"/>
      <c r="C31" s="225"/>
      <c r="D31" s="204"/>
      <c r="E31" s="223" t="str">
        <f t="shared" si="0"/>
        <v>否</v>
      </c>
    </row>
    <row r="32" ht="36" customHeight="1" spans="1:5">
      <c r="A32" s="126" t="s">
        <v>2989</v>
      </c>
      <c r="B32" s="222"/>
      <c r="C32" s="222"/>
      <c r="D32" s="139"/>
      <c r="E32" s="223" t="str">
        <f t="shared" si="0"/>
        <v>否</v>
      </c>
    </row>
    <row r="33" ht="36" customHeight="1" spans="1:5">
      <c r="A33" s="143" t="s">
        <v>2990</v>
      </c>
      <c r="B33" s="224"/>
      <c r="C33" s="229"/>
      <c r="D33" s="204"/>
      <c r="E33" s="223" t="str">
        <f t="shared" si="0"/>
        <v>否</v>
      </c>
    </row>
    <row r="34" ht="36" customHeight="1" spans="1:5">
      <c r="A34" s="143" t="s">
        <v>2991</v>
      </c>
      <c r="B34" s="227"/>
      <c r="C34" s="229"/>
      <c r="D34" s="204"/>
      <c r="E34" s="223" t="str">
        <f t="shared" si="0"/>
        <v>否</v>
      </c>
    </row>
    <row r="35" ht="36" customHeight="1" spans="1:5">
      <c r="A35" s="143" t="s">
        <v>2992</v>
      </c>
      <c r="B35" s="227"/>
      <c r="C35" s="228"/>
      <c r="D35" s="204"/>
      <c r="E35" s="223" t="str">
        <f t="shared" si="0"/>
        <v>否</v>
      </c>
    </row>
    <row r="36" ht="36" customHeight="1" spans="1:5">
      <c r="A36" s="126" t="s">
        <v>2993</v>
      </c>
      <c r="B36" s="230"/>
      <c r="C36" s="231"/>
      <c r="D36" s="139"/>
      <c r="E36" s="223" t="str">
        <f t="shared" si="0"/>
        <v>否</v>
      </c>
    </row>
    <row r="37" ht="36" customHeight="1" spans="1:5">
      <c r="A37" s="180" t="s">
        <v>2994</v>
      </c>
      <c r="B37" s="222"/>
      <c r="C37" s="222"/>
      <c r="D37" s="139"/>
      <c r="E37" s="223" t="str">
        <f t="shared" si="0"/>
        <v>否</v>
      </c>
    </row>
    <row r="38" ht="36" customHeight="1" spans="1:5">
      <c r="A38" s="232" t="s">
        <v>61</v>
      </c>
      <c r="B38" s="233">
        <v>4</v>
      </c>
      <c r="C38" s="234"/>
      <c r="D38" s="91">
        <f>(C38-B38)/B38</f>
        <v>-1</v>
      </c>
      <c r="E38" s="223" t="str">
        <f t="shared" si="0"/>
        <v>是</v>
      </c>
    </row>
    <row r="39" ht="36" customHeight="1" spans="1:5">
      <c r="A39" s="186" t="s">
        <v>2995</v>
      </c>
      <c r="B39" s="235"/>
      <c r="C39" s="236"/>
      <c r="D39" s="87"/>
      <c r="E39" s="223" t="str">
        <f t="shared" si="0"/>
        <v>否</v>
      </c>
    </row>
    <row r="40" ht="36" customHeight="1" spans="1:5">
      <c r="A40" s="232" t="s">
        <v>2996</v>
      </c>
      <c r="B40" s="224"/>
      <c r="C40" s="229"/>
      <c r="D40" s="139"/>
      <c r="E40" s="223" t="str">
        <f t="shared" si="0"/>
        <v>否</v>
      </c>
    </row>
    <row r="41" ht="36" customHeight="1" spans="1:5">
      <c r="A41" s="180" t="s">
        <v>68</v>
      </c>
      <c r="B41" s="235">
        <v>4</v>
      </c>
      <c r="C41" s="235"/>
      <c r="D41" s="87">
        <f>(C41-B41)/B41</f>
        <v>-1</v>
      </c>
      <c r="E41" s="223" t="str">
        <f t="shared" si="0"/>
        <v>是</v>
      </c>
    </row>
    <row r="42" spans="2:2">
      <c r="B42" s="216"/>
    </row>
    <row r="43" spans="2:3">
      <c r="B43" s="216"/>
      <c r="C43" s="216"/>
    </row>
    <row r="44" spans="2:2">
      <c r="B44" s="216"/>
    </row>
    <row r="45" spans="2:3">
      <c r="B45" s="216"/>
      <c r="C45" s="216"/>
    </row>
    <row r="46" spans="2:2">
      <c r="B46" s="216"/>
    </row>
    <row r="47" spans="2:2">
      <c r="B47" s="216"/>
    </row>
    <row r="48" spans="2:3">
      <c r="B48" s="216"/>
      <c r="C48" s="216"/>
    </row>
    <row r="49" spans="2:2">
      <c r="B49" s="216"/>
    </row>
    <row r="50" spans="2:2">
      <c r="B50" s="216"/>
    </row>
    <row r="51" spans="2:2">
      <c r="B51" s="216"/>
    </row>
    <row r="52" spans="2:2">
      <c r="B52" s="216"/>
    </row>
    <row r="53" spans="2:3">
      <c r="B53" s="216"/>
      <c r="C53" s="216"/>
    </row>
    <row r="54" spans="2:2">
      <c r="B54" s="216"/>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view="pageBreakPreview" zoomScale="90" zoomScaleNormal="100" workbookViewId="0">
      <selection activeCell="A3" sqref="$A3:$XFD3"/>
    </sheetView>
  </sheetViews>
  <sheetFormatPr defaultColWidth="9" defaultRowHeight="14.25" outlineLevelCol="4"/>
  <cols>
    <col min="1" max="1" width="50.775" style="152" customWidth="1"/>
    <col min="2" max="2" width="20.6333333333333" style="152" customWidth="1"/>
    <col min="3" max="3" width="20.6333333333333" style="193" customWidth="1"/>
    <col min="4" max="4" width="20.6333333333333" style="152" customWidth="1"/>
    <col min="5" max="5" width="4.775" style="152" customWidth="1"/>
    <col min="6" max="16384" width="9" style="152"/>
  </cols>
  <sheetData>
    <row r="1" ht="45" customHeight="1" spans="1:5">
      <c r="A1" s="194" t="s">
        <v>2997</v>
      </c>
      <c r="B1" s="194"/>
      <c r="C1" s="194"/>
      <c r="D1" s="194"/>
      <c r="E1" s="195"/>
    </row>
    <row r="2" ht="20.1" customHeight="1" spans="1:5">
      <c r="A2" s="196"/>
      <c r="B2" s="196"/>
      <c r="C2" s="196"/>
      <c r="D2" s="197" t="s">
        <v>2</v>
      </c>
      <c r="E2" s="198"/>
    </row>
    <row r="3" ht="45" customHeight="1" spans="1:5">
      <c r="A3" s="199" t="s">
        <v>4</v>
      </c>
      <c r="B3" s="83" t="s">
        <v>5</v>
      </c>
      <c r="C3" s="83" t="s">
        <v>6</v>
      </c>
      <c r="D3" s="83" t="s">
        <v>7</v>
      </c>
      <c r="E3" s="200" t="s">
        <v>8</v>
      </c>
    </row>
    <row r="4" ht="35.1" customHeight="1" spans="1:5">
      <c r="A4" s="126" t="s">
        <v>2998</v>
      </c>
      <c r="B4" s="201">
        <v>4</v>
      </c>
      <c r="C4" s="201"/>
      <c r="D4" s="139">
        <f>(C4-B4)/B4</f>
        <v>-1</v>
      </c>
      <c r="E4" s="202" t="str">
        <f t="shared" ref="E4:E28" si="0">IF(A4&lt;&gt;"",IF(SUM(B4:C4)&lt;&gt;0,"是","否"),"是")</f>
        <v>是</v>
      </c>
    </row>
    <row r="5" ht="35.1" customHeight="1" spans="1:5">
      <c r="A5" s="128" t="s">
        <v>2999</v>
      </c>
      <c r="B5" s="203"/>
      <c r="C5" s="203"/>
      <c r="D5" s="139"/>
      <c r="E5" s="202" t="str">
        <f t="shared" si="0"/>
        <v>否</v>
      </c>
    </row>
    <row r="6" ht="35.1" customHeight="1" spans="1:5">
      <c r="A6" s="128" t="s">
        <v>3000</v>
      </c>
      <c r="B6" s="203"/>
      <c r="C6" s="203"/>
      <c r="D6" s="139"/>
      <c r="E6" s="202" t="str">
        <f t="shared" si="0"/>
        <v>否</v>
      </c>
    </row>
    <row r="7" ht="35.1" customHeight="1" spans="1:5">
      <c r="A7" s="128" t="s">
        <v>3001</v>
      </c>
      <c r="B7" s="203">
        <v>4</v>
      </c>
      <c r="C7" s="203"/>
      <c r="D7" s="204">
        <f>(C7-B7)/B7</f>
        <v>-1</v>
      </c>
      <c r="E7" s="202" t="str">
        <f t="shared" si="0"/>
        <v>是</v>
      </c>
    </row>
    <row r="8" ht="35.1" customHeight="1" spans="1:5">
      <c r="A8" s="128" t="s">
        <v>3002</v>
      </c>
      <c r="B8" s="203"/>
      <c r="C8" s="203"/>
      <c r="D8" s="164"/>
      <c r="E8" s="202" t="str">
        <f t="shared" si="0"/>
        <v>否</v>
      </c>
    </row>
    <row r="9" ht="35.1" customHeight="1" spans="1:5">
      <c r="A9" s="128" t="s">
        <v>3003</v>
      </c>
      <c r="B9" s="203"/>
      <c r="C9" s="203"/>
      <c r="D9" s="164" t="str">
        <f>IF(B9&gt;0,C9/B9-1,IF(B9&lt;0,-(C9/B9-1),""))</f>
        <v/>
      </c>
      <c r="E9" s="202" t="str">
        <f t="shared" si="0"/>
        <v>否</v>
      </c>
    </row>
    <row r="10" ht="35.1" customHeight="1" spans="1:5">
      <c r="A10" s="128" t="s">
        <v>3004</v>
      </c>
      <c r="B10" s="203"/>
      <c r="C10" s="203"/>
      <c r="D10" s="164"/>
      <c r="E10" s="202" t="str">
        <f t="shared" si="0"/>
        <v>否</v>
      </c>
    </row>
    <row r="11" ht="35.1" customHeight="1" spans="1:5">
      <c r="A11" s="126" t="s">
        <v>3005</v>
      </c>
      <c r="B11" s="205"/>
      <c r="C11" s="205"/>
      <c r="D11" s="179"/>
      <c r="E11" s="202" t="str">
        <f t="shared" si="0"/>
        <v>否</v>
      </c>
    </row>
    <row r="12" ht="35.1" customHeight="1" spans="1:5">
      <c r="A12" s="128" t="s">
        <v>3006</v>
      </c>
      <c r="B12" s="203"/>
      <c r="C12" s="203"/>
      <c r="D12" s="164"/>
      <c r="E12" s="202" t="str">
        <f t="shared" si="0"/>
        <v>否</v>
      </c>
    </row>
    <row r="13" ht="35.1" customHeight="1" spans="1:5">
      <c r="A13" s="128" t="s">
        <v>3007</v>
      </c>
      <c r="B13" s="203"/>
      <c r="C13" s="203"/>
      <c r="D13" s="164"/>
      <c r="E13" s="202" t="str">
        <f t="shared" si="0"/>
        <v>否</v>
      </c>
    </row>
    <row r="14" ht="35.1" customHeight="1" spans="1:5">
      <c r="A14" s="128" t="s">
        <v>3008</v>
      </c>
      <c r="B14" s="203"/>
      <c r="C14" s="203"/>
      <c r="D14" s="164" t="str">
        <f>IF(B14&gt;0,C14/B14-1,IF(B14&lt;0,-(C14/B14-1),""))</f>
        <v/>
      </c>
      <c r="E14" s="202" t="str">
        <f t="shared" si="0"/>
        <v>否</v>
      </c>
    </row>
    <row r="15" ht="35.1" customHeight="1" spans="1:5">
      <c r="A15" s="128" t="s">
        <v>3009</v>
      </c>
      <c r="B15" s="203"/>
      <c r="C15" s="203"/>
      <c r="D15" s="164" t="str">
        <f>IF(B15&gt;0,C15/B15-1,IF(B15&lt;0,-(C15/B15-1),""))</f>
        <v/>
      </c>
      <c r="E15" s="202" t="str">
        <f t="shared" si="0"/>
        <v>否</v>
      </c>
    </row>
    <row r="16" ht="35.1" customHeight="1" spans="1:5">
      <c r="A16" s="128" t="s">
        <v>3010</v>
      </c>
      <c r="B16" s="203"/>
      <c r="C16" s="203"/>
      <c r="D16" s="164"/>
      <c r="E16" s="202" t="str">
        <f t="shared" si="0"/>
        <v>否</v>
      </c>
    </row>
    <row r="17" s="192" customFormat="1" ht="35.1" customHeight="1" spans="1:5">
      <c r="A17" s="126" t="s">
        <v>3011</v>
      </c>
      <c r="B17" s="205"/>
      <c r="C17" s="205"/>
      <c r="D17" s="179"/>
      <c r="E17" s="202" t="str">
        <f t="shared" si="0"/>
        <v>否</v>
      </c>
    </row>
    <row r="18" ht="35.1" customHeight="1" spans="1:5">
      <c r="A18" s="128" t="s">
        <v>3012</v>
      </c>
      <c r="B18" s="203"/>
      <c r="C18" s="203"/>
      <c r="D18" s="179"/>
      <c r="E18" s="202" t="str">
        <f t="shared" si="0"/>
        <v>否</v>
      </c>
    </row>
    <row r="19" ht="35.1" customHeight="1" spans="1:5">
      <c r="A19" s="126" t="s">
        <v>3013</v>
      </c>
      <c r="B19" s="205"/>
      <c r="C19" s="205"/>
      <c r="D19" s="179"/>
      <c r="E19" s="202" t="str">
        <f t="shared" si="0"/>
        <v>否</v>
      </c>
    </row>
    <row r="20" ht="35.1" customHeight="1" spans="1:5">
      <c r="A20" s="206" t="s">
        <v>3014</v>
      </c>
      <c r="B20" s="203"/>
      <c r="C20" s="203"/>
      <c r="D20" s="164"/>
      <c r="E20" s="202" t="str">
        <f t="shared" si="0"/>
        <v>否</v>
      </c>
    </row>
    <row r="21" ht="35.1" customHeight="1" spans="1:5">
      <c r="A21" s="126" t="s">
        <v>3015</v>
      </c>
      <c r="B21" s="205"/>
      <c r="C21" s="205"/>
      <c r="D21" s="179"/>
      <c r="E21" s="202" t="str">
        <f t="shared" si="0"/>
        <v>否</v>
      </c>
    </row>
    <row r="22" ht="35.1" customHeight="1" spans="1:5">
      <c r="A22" s="128" t="s">
        <v>3016</v>
      </c>
      <c r="B22" s="203"/>
      <c r="C22" s="203"/>
      <c r="D22" s="164"/>
      <c r="E22" s="202" t="str">
        <f t="shared" si="0"/>
        <v>否</v>
      </c>
    </row>
    <row r="23" ht="35.1" customHeight="1" spans="1:5">
      <c r="A23" s="180" t="s">
        <v>3017</v>
      </c>
      <c r="B23" s="207">
        <v>4</v>
      </c>
      <c r="C23" s="207"/>
      <c r="D23" s="87">
        <f>(C23-B23)/B23</f>
        <v>-1</v>
      </c>
      <c r="E23" s="202" t="str">
        <f t="shared" si="0"/>
        <v>是</v>
      </c>
    </row>
    <row r="24" ht="35.1" customHeight="1" spans="1:5">
      <c r="A24" s="208" t="s">
        <v>121</v>
      </c>
      <c r="B24" s="207"/>
      <c r="C24" s="207"/>
      <c r="D24" s="209"/>
      <c r="E24" s="202" t="str">
        <f t="shared" si="0"/>
        <v>否</v>
      </c>
    </row>
    <row r="25" ht="35.1" customHeight="1" spans="1:5">
      <c r="A25" s="210" t="s">
        <v>3018</v>
      </c>
      <c r="B25" s="203"/>
      <c r="C25" s="203"/>
      <c r="D25" s="179"/>
      <c r="E25" s="202" t="str">
        <f t="shared" si="0"/>
        <v>否</v>
      </c>
    </row>
    <row r="26" ht="35.1" customHeight="1" spans="1:5">
      <c r="A26" s="211" t="s">
        <v>3019</v>
      </c>
      <c r="B26" s="212"/>
      <c r="C26" s="212"/>
      <c r="D26" s="209"/>
      <c r="E26" s="202" t="str">
        <f t="shared" si="0"/>
        <v>否</v>
      </c>
    </row>
    <row r="27" ht="35.1" customHeight="1" spans="1:5">
      <c r="A27" s="213" t="s">
        <v>3020</v>
      </c>
      <c r="B27" s="214"/>
      <c r="C27" s="214"/>
      <c r="D27" s="209"/>
      <c r="E27" s="202" t="str">
        <f t="shared" si="0"/>
        <v>否</v>
      </c>
    </row>
    <row r="28" ht="35.1" customHeight="1" spans="1:5">
      <c r="A28" s="144" t="s">
        <v>128</v>
      </c>
      <c r="B28" s="215">
        <v>4</v>
      </c>
      <c r="C28" s="215"/>
      <c r="D28" s="87">
        <f>(C28-B28)/B28</f>
        <v>-1</v>
      </c>
      <c r="E28" s="202" t="str">
        <f t="shared" si="0"/>
        <v>是</v>
      </c>
    </row>
    <row r="29" spans="2:2">
      <c r="B29" s="190"/>
    </row>
    <row r="30" spans="2:3">
      <c r="B30" s="190"/>
      <c r="C30" s="216"/>
    </row>
    <row r="31" spans="2:2">
      <c r="B31" s="190"/>
    </row>
    <row r="32" spans="2:3">
      <c r="B32" s="190"/>
      <c r="C32" s="216"/>
    </row>
    <row r="33" spans="2:2">
      <c r="B33" s="190"/>
    </row>
    <row r="34" spans="2:2">
      <c r="B34" s="190"/>
    </row>
    <row r="35" spans="2:3">
      <c r="B35" s="190"/>
      <c r="C35" s="216"/>
    </row>
    <row r="36" spans="2:2">
      <c r="B36" s="190"/>
    </row>
    <row r="37" spans="2:2">
      <c r="B37" s="190"/>
    </row>
    <row r="38" spans="2:2">
      <c r="B38" s="190"/>
    </row>
    <row r="39" spans="2:2">
      <c r="B39" s="190"/>
    </row>
    <row r="40" spans="2:3">
      <c r="B40" s="190"/>
      <c r="C40" s="216"/>
    </row>
    <row r="41" spans="2:2">
      <c r="B41" s="190"/>
    </row>
  </sheetData>
  <mergeCells count="1">
    <mergeCell ref="A1:D1"/>
  </mergeCells>
  <conditionalFormatting sqref="E29">
    <cfRule type="cellIs" dxfId="3" priority="1" stopIfTrue="1" operator="lessThanOrEqual">
      <formula>-1</formula>
    </cfRule>
  </conditionalFormatting>
  <conditionalFormatting sqref="E3:E29 D8:D22 D24: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view="pageBreakPreview" zoomScaleNormal="100" workbookViewId="0">
      <selection activeCell="A3" sqref="$A3:$XFD3"/>
    </sheetView>
  </sheetViews>
  <sheetFormatPr defaultColWidth="9" defaultRowHeight="20.25" outlineLevelCol="4"/>
  <cols>
    <col min="1" max="1" width="52.6666666666667" style="152" customWidth="1"/>
    <col min="2" max="2" width="20.6333333333333" style="152" customWidth="1"/>
    <col min="3" max="3" width="20.6333333333333" style="153" customWidth="1"/>
    <col min="4" max="4" width="20.6333333333333" style="152" customWidth="1"/>
    <col min="5" max="5" width="4.44166666666667" style="152" customWidth="1"/>
    <col min="6" max="16384" width="9" style="152"/>
  </cols>
  <sheetData>
    <row r="1" ht="45" customHeight="1" spans="1:4">
      <c r="A1" s="132" t="s">
        <v>3021</v>
      </c>
      <c r="B1" s="132"/>
      <c r="C1" s="154"/>
      <c r="D1" s="132"/>
    </row>
    <row r="2" ht="20.1" customHeight="1" spans="1:4">
      <c r="A2" s="133"/>
      <c r="B2" s="133"/>
      <c r="C2" s="155"/>
      <c r="D2" s="156" t="s">
        <v>2</v>
      </c>
    </row>
    <row r="3" ht="45" customHeight="1" spans="1:5">
      <c r="A3" s="157" t="s">
        <v>2960</v>
      </c>
      <c r="B3" s="83" t="s">
        <v>5</v>
      </c>
      <c r="C3" s="158" t="s">
        <v>6</v>
      </c>
      <c r="D3" s="83" t="s">
        <v>7</v>
      </c>
      <c r="E3" s="152" t="s">
        <v>8</v>
      </c>
    </row>
    <row r="4" ht="36" customHeight="1" spans="1:5">
      <c r="A4" s="126" t="s">
        <v>3022</v>
      </c>
      <c r="B4" s="159"/>
      <c r="C4" s="160"/>
      <c r="D4" s="139"/>
      <c r="E4" s="109" t="str">
        <f t="shared" ref="E4:E35" si="0">IF(A4&lt;&gt;"",IF(SUM(B4:C4)&lt;&gt;0,"是","否"),"是")</f>
        <v>否</v>
      </c>
    </row>
    <row r="5" ht="36" customHeight="1" spans="1:5">
      <c r="A5" s="161" t="s">
        <v>2962</v>
      </c>
      <c r="B5" s="159"/>
      <c r="C5" s="162"/>
      <c r="D5" s="163"/>
      <c r="E5" s="109" t="str">
        <f t="shared" si="0"/>
        <v>否</v>
      </c>
    </row>
    <row r="6" ht="36" customHeight="1" spans="1:5">
      <c r="A6" s="143" t="s">
        <v>2963</v>
      </c>
      <c r="B6" s="140"/>
      <c r="C6" s="162"/>
      <c r="D6" s="164" t="str">
        <f>IF(B6&gt;0,C6/B6-1,IF(B6&lt;0,-(C6/B6-1),""))</f>
        <v/>
      </c>
      <c r="E6" s="109" t="str">
        <f t="shared" si="0"/>
        <v>否</v>
      </c>
    </row>
    <row r="7" ht="36" customHeight="1" spans="1:5">
      <c r="A7" s="143" t="s">
        <v>2964</v>
      </c>
      <c r="B7" s="165"/>
      <c r="C7" s="162"/>
      <c r="D7" s="166"/>
      <c r="E7" s="109" t="str">
        <f t="shared" si="0"/>
        <v>否</v>
      </c>
    </row>
    <row r="8" ht="36" customHeight="1" spans="1:5">
      <c r="A8" s="143" t="s">
        <v>2965</v>
      </c>
      <c r="B8" s="167"/>
      <c r="C8" s="162">
        <v>0</v>
      </c>
      <c r="D8" s="164" t="str">
        <f>IF(B8&gt;0,C8/B8-1,IF(B8&lt;0,-(C8/B8-1),""))</f>
        <v/>
      </c>
      <c r="E8" s="109" t="str">
        <f t="shared" si="0"/>
        <v>否</v>
      </c>
    </row>
    <row r="9" ht="36" customHeight="1" spans="1:5">
      <c r="A9" s="143" t="s">
        <v>2966</v>
      </c>
      <c r="B9" s="165"/>
      <c r="C9" s="162"/>
      <c r="D9" s="166"/>
      <c r="E9" s="109" t="str">
        <f t="shared" si="0"/>
        <v>否</v>
      </c>
    </row>
    <row r="10" ht="36" customHeight="1" spans="1:5">
      <c r="A10" s="143" t="s">
        <v>2969</v>
      </c>
      <c r="B10" s="167"/>
      <c r="C10" s="162"/>
      <c r="D10" s="164"/>
      <c r="E10" s="109" t="str">
        <f t="shared" si="0"/>
        <v>否</v>
      </c>
    </row>
    <row r="11" ht="36" customHeight="1" spans="1:5">
      <c r="A11" s="143" t="s">
        <v>2970</v>
      </c>
      <c r="B11" s="167"/>
      <c r="C11" s="168"/>
      <c r="D11" s="166"/>
      <c r="E11" s="109" t="str">
        <f t="shared" si="0"/>
        <v>否</v>
      </c>
    </row>
    <row r="12" ht="36" customHeight="1" spans="1:5">
      <c r="A12" s="143" t="s">
        <v>2971</v>
      </c>
      <c r="B12" s="165"/>
      <c r="C12" s="169"/>
      <c r="D12" s="166"/>
      <c r="E12" s="109" t="str">
        <f t="shared" si="0"/>
        <v>否</v>
      </c>
    </row>
    <row r="13" ht="36" customHeight="1" spans="1:5">
      <c r="A13" s="143" t="s">
        <v>2972</v>
      </c>
      <c r="B13" s="165"/>
      <c r="C13" s="162"/>
      <c r="D13" s="166"/>
      <c r="E13" s="109" t="str">
        <f t="shared" si="0"/>
        <v>否</v>
      </c>
    </row>
    <row r="14" ht="36" customHeight="1" spans="1:5">
      <c r="A14" s="161" t="s">
        <v>2968</v>
      </c>
      <c r="B14" s="165"/>
      <c r="C14" s="162"/>
      <c r="D14" s="166"/>
      <c r="E14" s="109" t="str">
        <f t="shared" si="0"/>
        <v>否</v>
      </c>
    </row>
    <row r="15" ht="36" customHeight="1" spans="1:5">
      <c r="A15" s="161" t="s">
        <v>3023</v>
      </c>
      <c r="B15" s="165"/>
      <c r="C15" s="168"/>
      <c r="D15" s="166"/>
      <c r="E15" s="109" t="str">
        <f t="shared" si="0"/>
        <v>否</v>
      </c>
    </row>
    <row r="16" ht="36" customHeight="1" spans="1:5">
      <c r="A16" s="143" t="s">
        <v>2974</v>
      </c>
      <c r="B16" s="165"/>
      <c r="C16" s="162"/>
      <c r="D16" s="166"/>
      <c r="E16" s="109" t="str">
        <f t="shared" si="0"/>
        <v>否</v>
      </c>
    </row>
    <row r="17" ht="36" customHeight="1" spans="1:5">
      <c r="A17" s="143" t="s">
        <v>2975</v>
      </c>
      <c r="B17" s="165"/>
      <c r="C17" s="162"/>
      <c r="D17" s="166"/>
      <c r="E17" s="109" t="str">
        <f t="shared" si="0"/>
        <v>否</v>
      </c>
    </row>
    <row r="18" ht="36" customHeight="1" spans="1:5">
      <c r="A18" s="143" t="s">
        <v>2976</v>
      </c>
      <c r="B18" s="165"/>
      <c r="C18" s="162"/>
      <c r="D18" s="166"/>
      <c r="E18" s="109" t="str">
        <f t="shared" si="0"/>
        <v>否</v>
      </c>
    </row>
    <row r="19" ht="36" customHeight="1" spans="1:5">
      <c r="A19" s="143" t="s">
        <v>2978</v>
      </c>
      <c r="B19" s="167"/>
      <c r="C19" s="162"/>
      <c r="D19" s="164" t="str">
        <f>IF(B19&gt;0,C19/B19-1,IF(B19&lt;0,-(C19/B19-1),""))</f>
        <v/>
      </c>
      <c r="E19" s="109" t="str">
        <f t="shared" si="0"/>
        <v>否</v>
      </c>
    </row>
    <row r="20" ht="36" customHeight="1" spans="1:5">
      <c r="A20" s="143" t="s">
        <v>2979</v>
      </c>
      <c r="B20" s="165"/>
      <c r="C20" s="162"/>
      <c r="D20" s="166"/>
      <c r="E20" s="109" t="str">
        <f t="shared" si="0"/>
        <v>否</v>
      </c>
    </row>
    <row r="21" ht="36" customHeight="1" spans="1:5">
      <c r="A21" s="126" t="s">
        <v>3024</v>
      </c>
      <c r="B21" s="170"/>
      <c r="C21" s="171"/>
      <c r="D21" s="163"/>
      <c r="E21" s="109" t="str">
        <f t="shared" si="0"/>
        <v>否</v>
      </c>
    </row>
    <row r="22" ht="36" customHeight="1" spans="1:5">
      <c r="A22" s="143" t="s">
        <v>2981</v>
      </c>
      <c r="B22" s="172"/>
      <c r="C22" s="173"/>
      <c r="D22" s="166"/>
      <c r="E22" s="109" t="str">
        <f t="shared" si="0"/>
        <v>否</v>
      </c>
    </row>
    <row r="23" ht="36" customHeight="1" spans="1:5">
      <c r="A23" s="143" t="s">
        <v>2982</v>
      </c>
      <c r="B23" s="172">
        <v>0</v>
      </c>
      <c r="C23" s="173"/>
      <c r="D23" s="166" t="str">
        <f>IF(B23&gt;0,C23/B23-1,IF(B23&lt;0,-(C23/B23-1),""))</f>
        <v/>
      </c>
      <c r="E23" s="109" t="str">
        <f t="shared" si="0"/>
        <v>否</v>
      </c>
    </row>
    <row r="24" ht="36" customHeight="1" spans="1:5">
      <c r="A24" s="126" t="s">
        <v>3025</v>
      </c>
      <c r="B24" s="138"/>
      <c r="C24" s="174">
        <f>SUM(C25:C27)</f>
        <v>0</v>
      </c>
      <c r="D24" s="164" t="str">
        <f>IF(B24&gt;0,C24/B24-1,IF(B24&lt;0,-(C24/B24-1),""))</f>
        <v/>
      </c>
      <c r="E24" s="109" t="str">
        <f t="shared" si="0"/>
        <v>否</v>
      </c>
    </row>
    <row r="25" ht="36" customHeight="1" spans="1:5">
      <c r="A25" s="143" t="s">
        <v>3026</v>
      </c>
      <c r="B25" s="140"/>
      <c r="C25" s="175"/>
      <c r="D25" s="164" t="str">
        <f>IF(B25&gt;0,C25/B25-1,IF(B25&lt;0,-(C25/B25-1),""))</f>
        <v/>
      </c>
      <c r="E25" s="109" t="str">
        <f t="shared" si="0"/>
        <v>否</v>
      </c>
    </row>
    <row r="26" ht="36" customHeight="1" spans="1:5">
      <c r="A26" s="143" t="s">
        <v>3027</v>
      </c>
      <c r="B26" s="140"/>
      <c r="C26" s="175"/>
      <c r="D26" s="164" t="str">
        <f>IF(B26&gt;0,C26/B26-1,IF(B26&lt;0,-(C26/B26-1),""))</f>
        <v/>
      </c>
      <c r="E26" s="109" t="str">
        <f t="shared" si="0"/>
        <v>否</v>
      </c>
    </row>
    <row r="27" ht="36" customHeight="1" spans="1:5">
      <c r="A27" s="143" t="s">
        <v>3028</v>
      </c>
      <c r="B27" s="176"/>
      <c r="C27" s="173">
        <f>SUM(C28:C29)</f>
        <v>0</v>
      </c>
      <c r="D27" s="164" t="str">
        <f>IF(B27&gt;0,C27/B27-1,IF(B27&lt;0,-(C27/B27-1),""))</f>
        <v/>
      </c>
      <c r="E27" s="109" t="str">
        <f t="shared" si="0"/>
        <v>否</v>
      </c>
    </row>
    <row r="28" ht="36" customHeight="1" spans="1:5">
      <c r="A28" s="126" t="s">
        <v>3029</v>
      </c>
      <c r="B28" s="138"/>
      <c r="C28" s="174"/>
      <c r="D28" s="163"/>
      <c r="E28" s="109" t="str">
        <f t="shared" si="0"/>
        <v>否</v>
      </c>
    </row>
    <row r="29" ht="36" customHeight="1" spans="1:5">
      <c r="A29" s="143" t="s">
        <v>2991</v>
      </c>
      <c r="B29" s="176"/>
      <c r="C29" s="177"/>
      <c r="D29" s="164"/>
      <c r="E29" s="109" t="str">
        <f t="shared" si="0"/>
        <v>否</v>
      </c>
    </row>
    <row r="30" ht="36" customHeight="1" spans="1:5">
      <c r="A30" s="126" t="s">
        <v>3030</v>
      </c>
      <c r="B30" s="149"/>
      <c r="C30" s="178"/>
      <c r="D30" s="179"/>
      <c r="E30" s="109" t="str">
        <f t="shared" si="0"/>
        <v>否</v>
      </c>
    </row>
    <row r="31" ht="36" customHeight="1" spans="1:5">
      <c r="A31" s="180" t="s">
        <v>3031</v>
      </c>
      <c r="B31" s="159"/>
      <c r="C31" s="181"/>
      <c r="D31" s="163"/>
      <c r="E31" s="109" t="str">
        <f t="shared" si="0"/>
        <v>否</v>
      </c>
    </row>
    <row r="32" ht="36" customHeight="1" spans="1:5">
      <c r="A32" s="182" t="s">
        <v>61</v>
      </c>
      <c r="B32" s="183">
        <v>4</v>
      </c>
      <c r="C32" s="184"/>
      <c r="D32" s="185">
        <f>(C32-B32)/B32</f>
        <v>-1</v>
      </c>
      <c r="E32" s="109" t="str">
        <f t="shared" si="0"/>
        <v>是</v>
      </c>
    </row>
    <row r="33" ht="36" customHeight="1" spans="1:5">
      <c r="A33" s="186" t="s">
        <v>2995</v>
      </c>
      <c r="B33" s="187"/>
      <c r="C33" s="174"/>
      <c r="D33" s="188"/>
      <c r="E33" s="109" t="str">
        <f t="shared" si="0"/>
        <v>否</v>
      </c>
    </row>
    <row r="34" ht="36" customHeight="1" spans="1:5">
      <c r="A34" s="182" t="s">
        <v>2996</v>
      </c>
      <c r="B34" s="159"/>
      <c r="C34" s="181"/>
      <c r="D34" s="138"/>
      <c r="E34" s="109" t="str">
        <f t="shared" si="0"/>
        <v>否</v>
      </c>
    </row>
    <row r="35" ht="36" customHeight="1" spans="1:5">
      <c r="A35" s="144" t="s">
        <v>68</v>
      </c>
      <c r="B35" s="86">
        <v>4</v>
      </c>
      <c r="C35" s="189"/>
      <c r="D35" s="185">
        <f>(C35-B35)/B35</f>
        <v>-1</v>
      </c>
      <c r="E35" s="109" t="str">
        <f t="shared" si="0"/>
        <v>是</v>
      </c>
    </row>
    <row r="36" spans="2:2">
      <c r="B36" s="190"/>
    </row>
    <row r="37" spans="2:2">
      <c r="B37" s="191"/>
    </row>
    <row r="38" spans="2:2">
      <c r="B38" s="190"/>
    </row>
    <row r="39" spans="2:2">
      <c r="B39" s="191"/>
    </row>
    <row r="40" spans="2:2">
      <c r="B40" s="190"/>
    </row>
    <row r="41" spans="2:2">
      <c r="B41" s="190"/>
    </row>
    <row r="42" spans="2:2">
      <c r="B42" s="191"/>
    </row>
    <row r="43" spans="2:2">
      <c r="B43" s="190"/>
    </row>
    <row r="44" spans="2:2">
      <c r="B44" s="190"/>
    </row>
    <row r="45" spans="2:2">
      <c r="B45" s="190"/>
    </row>
    <row r="46" spans="2:2">
      <c r="B46" s="190"/>
    </row>
    <row r="47" spans="2:2">
      <c r="B47" s="191"/>
    </row>
    <row r="48" spans="2:2">
      <c r="B48" s="190"/>
    </row>
  </sheetData>
  <mergeCells count="1">
    <mergeCell ref="A1:D1"/>
  </mergeCells>
  <conditionalFormatting sqref="E3:E35">
    <cfRule type="cellIs" dxfId="3" priority="2" stopIfTrue="1" operator="lessThanOrEqual">
      <formula>-1</formula>
    </cfRule>
  </conditionalFormatting>
  <conditionalFormatting sqref="D5 D7 D31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view="pageBreakPreview" zoomScaleNormal="100" workbookViewId="0">
      <selection activeCell="A3" sqref="$A3:$XFD3"/>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32" t="s">
        <v>3032</v>
      </c>
      <c r="B1" s="132"/>
      <c r="C1" s="132"/>
      <c r="D1" s="132"/>
    </row>
    <row r="2" ht="20.1" customHeight="1" spans="1:4">
      <c r="A2" s="133"/>
      <c r="B2" s="133"/>
      <c r="C2" s="134"/>
      <c r="D2" s="135" t="s">
        <v>2</v>
      </c>
    </row>
    <row r="3" ht="45" customHeight="1" spans="1:5">
      <c r="A3" s="136" t="s">
        <v>3033</v>
      </c>
      <c r="B3" s="83" t="s">
        <v>5</v>
      </c>
      <c r="C3" s="83" t="s">
        <v>6</v>
      </c>
      <c r="D3" s="83" t="s">
        <v>7</v>
      </c>
      <c r="E3" s="137" t="s">
        <v>8</v>
      </c>
    </row>
    <row r="4" ht="36" customHeight="1" spans="1:5">
      <c r="A4" s="126" t="s">
        <v>2998</v>
      </c>
      <c r="B4" s="138">
        <v>4</v>
      </c>
      <c r="C4" s="138"/>
      <c r="D4" s="139">
        <f>(C4-B4)/B4</f>
        <v>-1</v>
      </c>
      <c r="E4" s="109" t="str">
        <f>IF(A4&lt;&gt;"",IF(SUM(B4:C4)&lt;&gt;0,"是","否"),"是")</f>
        <v>是</v>
      </c>
    </row>
    <row r="5" ht="36" customHeight="1" spans="1:5">
      <c r="A5" s="128" t="s">
        <v>3034</v>
      </c>
      <c r="B5" s="140"/>
      <c r="C5" s="140"/>
      <c r="D5" s="139"/>
      <c r="E5" s="109" t="str">
        <f>IF(A5&lt;&gt;"",IF(SUM(B5:C5)&lt;&gt;0,"是","否"),"是")</f>
        <v>否</v>
      </c>
    </row>
    <row r="6" ht="36" customHeight="1" spans="1:5">
      <c r="A6" s="128" t="s">
        <v>3004</v>
      </c>
      <c r="B6" s="140"/>
      <c r="C6" s="140"/>
      <c r="D6" s="141" t="str">
        <f>IF(B6&gt;0,C6/B6-1,IF(B6&lt;0,-(C6/B6-1),""))</f>
        <v/>
      </c>
      <c r="E6" s="109" t="str">
        <f>IF(A6&lt;&gt;"",IF(SUM(B6:C6)&lt;&gt;0,"是","否"),"是")</f>
        <v>否</v>
      </c>
    </row>
    <row r="7" ht="36" customHeight="1" spans="1:5">
      <c r="A7" s="128" t="s">
        <v>3001</v>
      </c>
      <c r="B7" s="140">
        <v>4</v>
      </c>
      <c r="C7" s="140"/>
      <c r="D7" s="139">
        <f>(C7-B7)/B7</f>
        <v>-1</v>
      </c>
      <c r="E7" s="109"/>
    </row>
    <row r="8" ht="36" customHeight="1" spans="1:5">
      <c r="A8" s="126" t="s">
        <v>3005</v>
      </c>
      <c r="B8" s="138"/>
      <c r="C8" s="138"/>
      <c r="D8" s="139"/>
      <c r="E8" s="109" t="str">
        <f t="shared" ref="E8:E22" si="0">IF(A8&lt;&gt;"",IF(SUM(B8:C8)&lt;&gt;0,"是","否"),"是")</f>
        <v>否</v>
      </c>
    </row>
    <row r="9" ht="36" customHeight="1" spans="1:5">
      <c r="A9" s="128" t="s">
        <v>3006</v>
      </c>
      <c r="B9" s="140"/>
      <c r="C9" s="140"/>
      <c r="D9" s="139"/>
      <c r="E9" s="109" t="str">
        <f t="shared" si="0"/>
        <v>否</v>
      </c>
    </row>
    <row r="10" ht="36" customHeight="1" spans="1:5">
      <c r="A10" s="128" t="s">
        <v>3010</v>
      </c>
      <c r="B10" s="140"/>
      <c r="C10" s="140"/>
      <c r="D10" s="139"/>
      <c r="E10" s="109" t="str">
        <f t="shared" si="0"/>
        <v>否</v>
      </c>
    </row>
    <row r="11" ht="36" customHeight="1" spans="1:5">
      <c r="A11" s="126" t="s">
        <v>3011</v>
      </c>
      <c r="B11" s="138">
        <f>B12</f>
        <v>0</v>
      </c>
      <c r="C11" s="138">
        <f>C12</f>
        <v>0</v>
      </c>
      <c r="D11" s="142" t="str">
        <f>IF(B11&gt;0,C11/B11-1,IF(B11&lt;0,-(C11/B11-1),""))</f>
        <v/>
      </c>
      <c r="E11" s="109" t="str">
        <f t="shared" si="0"/>
        <v>否</v>
      </c>
    </row>
    <row r="12" ht="36" customHeight="1" spans="1:5">
      <c r="A12" s="128" t="s">
        <v>3012</v>
      </c>
      <c r="B12" s="140"/>
      <c r="C12" s="140"/>
      <c r="D12" s="141" t="str">
        <f>IF(B12&gt;0,C12/B12-1,IF(B12&lt;0,-(C12/B12-1),""))</f>
        <v/>
      </c>
      <c r="E12" s="109" t="str">
        <f t="shared" si="0"/>
        <v>否</v>
      </c>
    </row>
    <row r="13" ht="36" customHeight="1" spans="1:5">
      <c r="A13" s="126" t="s">
        <v>3013</v>
      </c>
      <c r="B13" s="138"/>
      <c r="C13" s="138"/>
      <c r="D13" s="142" t="str">
        <f>IF(B13&gt;0,C13/B13-1,IF(B13&lt;0,-(C13/B13-1),""))</f>
        <v/>
      </c>
      <c r="E13" s="109" t="str">
        <f t="shared" si="0"/>
        <v>否</v>
      </c>
    </row>
    <row r="14" ht="36" customHeight="1" spans="1:5">
      <c r="A14" s="143" t="s">
        <v>3035</v>
      </c>
      <c r="B14" s="140"/>
      <c r="C14" s="140"/>
      <c r="D14" s="141" t="str">
        <f>IF(B14&gt;0,C14/B14-1,IF(B14&lt;0,-(C14/B14-1),""))</f>
        <v/>
      </c>
      <c r="E14" s="109" t="str">
        <f t="shared" si="0"/>
        <v>否</v>
      </c>
    </row>
    <row r="15" ht="36" customHeight="1" spans="1:5">
      <c r="A15" s="126" t="s">
        <v>3015</v>
      </c>
      <c r="B15" s="138"/>
      <c r="C15" s="138"/>
      <c r="D15" s="139"/>
      <c r="E15" s="109" t="str">
        <f t="shared" si="0"/>
        <v>否</v>
      </c>
    </row>
    <row r="16" ht="36" customHeight="1" spans="1:5">
      <c r="A16" s="128" t="s">
        <v>3016</v>
      </c>
      <c r="B16" s="140"/>
      <c r="C16" s="140"/>
      <c r="D16" s="139"/>
      <c r="E16" s="109" t="str">
        <f t="shared" si="0"/>
        <v>否</v>
      </c>
    </row>
    <row r="17" ht="36" customHeight="1" spans="1:5">
      <c r="A17" s="144" t="s">
        <v>3036</v>
      </c>
      <c r="B17" s="138">
        <v>4</v>
      </c>
      <c r="C17" s="138"/>
      <c r="D17" s="139">
        <f>(C17-B17)/B17</f>
        <v>-1</v>
      </c>
      <c r="E17" s="109" t="str">
        <f t="shared" si="0"/>
        <v>是</v>
      </c>
    </row>
    <row r="18" ht="36" customHeight="1" spans="1:5">
      <c r="A18" s="145" t="s">
        <v>121</v>
      </c>
      <c r="B18" s="138"/>
      <c r="C18" s="138"/>
      <c r="D18" s="139"/>
      <c r="E18" s="109" t="str">
        <f t="shared" si="0"/>
        <v>否</v>
      </c>
    </row>
    <row r="19" ht="36" customHeight="1" spans="1:5">
      <c r="A19" s="146" t="s">
        <v>3018</v>
      </c>
      <c r="B19" s="147"/>
      <c r="C19" s="140"/>
      <c r="D19" s="139"/>
      <c r="E19" s="109" t="str">
        <f t="shared" si="0"/>
        <v>否</v>
      </c>
    </row>
    <row r="20" ht="36" customHeight="1" spans="1:5">
      <c r="A20" s="146" t="s">
        <v>3019</v>
      </c>
      <c r="B20" s="147"/>
      <c r="C20" s="147"/>
      <c r="D20" s="139"/>
      <c r="E20" s="109" t="str">
        <f t="shared" si="0"/>
        <v>否</v>
      </c>
    </row>
    <row r="21" ht="36" customHeight="1" spans="1:5">
      <c r="A21" s="148" t="s">
        <v>3020</v>
      </c>
      <c r="B21" s="149"/>
      <c r="C21" s="138"/>
      <c r="D21" s="139"/>
      <c r="E21" s="109" t="str">
        <f t="shared" si="0"/>
        <v>否</v>
      </c>
    </row>
    <row r="22" ht="36" customHeight="1" spans="1:5">
      <c r="A22" s="144" t="s">
        <v>128</v>
      </c>
      <c r="B22" s="138">
        <v>4</v>
      </c>
      <c r="C22" s="138"/>
      <c r="D22" s="139">
        <f>(C22-B22)/B22</f>
        <v>-1</v>
      </c>
      <c r="E22" s="109" t="str">
        <f t="shared" si="0"/>
        <v>是</v>
      </c>
    </row>
    <row r="23" spans="2:2">
      <c r="B23" s="150"/>
    </row>
    <row r="24" spans="2:3">
      <c r="B24" s="151"/>
      <c r="C24" s="151"/>
    </row>
    <row r="25" spans="2:2">
      <c r="B25" s="150"/>
    </row>
    <row r="26" spans="2:3">
      <c r="B26" s="151"/>
      <c r="C26" s="151"/>
    </row>
    <row r="27" spans="2:2">
      <c r="B27" s="150"/>
    </row>
    <row r="28" spans="2:2">
      <c r="B28" s="150"/>
    </row>
    <row r="29" spans="2:3">
      <c r="B29" s="151"/>
      <c r="C29" s="151"/>
    </row>
    <row r="30" spans="2:2">
      <c r="B30" s="150"/>
    </row>
    <row r="31" spans="2:2">
      <c r="B31" s="150"/>
    </row>
    <row r="32" spans="2:2">
      <c r="B32" s="150"/>
    </row>
    <row r="33" spans="2:2">
      <c r="B33" s="150"/>
    </row>
    <row r="34" spans="2:3">
      <c r="B34" s="151"/>
      <c r="C34" s="151"/>
    </row>
    <row r="35" spans="2:2">
      <c r="B35" s="150"/>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view="pageBreakPreview" zoomScaleNormal="100" workbookViewId="0">
      <selection activeCell="A4" sqref="A4:A13"/>
    </sheetView>
  </sheetViews>
  <sheetFormatPr defaultColWidth="9" defaultRowHeight="14.25" outlineLevelCol="1"/>
  <cols>
    <col min="1" max="1" width="36.25" style="117" customWidth="1"/>
    <col min="2" max="2" width="45.5" style="119" customWidth="1"/>
    <col min="3" max="3" width="12.6333333333333" style="117"/>
    <col min="4" max="16374" width="9" style="117"/>
    <col min="16375" max="16376" width="35.6333333333333" style="117"/>
    <col min="16377" max="16377" width="9" style="117"/>
    <col min="16378" max="16384" width="9" style="120"/>
  </cols>
  <sheetData>
    <row r="1" s="117" customFormat="1" ht="45" customHeight="1" spans="1:2">
      <c r="A1" s="121" t="s">
        <v>3037</v>
      </c>
      <c r="B1" s="122"/>
    </row>
    <row r="2" s="117" customFormat="1" ht="20.1" customHeight="1" spans="1:2">
      <c r="A2" s="123"/>
      <c r="B2" s="124" t="s">
        <v>2</v>
      </c>
    </row>
    <row r="3" s="118" customFormat="1" ht="45" customHeight="1" spans="1:2">
      <c r="A3" s="125" t="s">
        <v>3038</v>
      </c>
      <c r="B3" s="125" t="s">
        <v>3039</v>
      </c>
    </row>
    <row r="4" s="117" customFormat="1" ht="36" customHeight="1" spans="1:2">
      <c r="A4" s="72" t="s">
        <v>2403</v>
      </c>
      <c r="B4" s="127"/>
    </row>
    <row r="5" s="117" customFormat="1" ht="36" customHeight="1" spans="1:2">
      <c r="A5" s="72" t="s">
        <v>2405</v>
      </c>
      <c r="B5" s="127"/>
    </row>
    <row r="6" s="117" customFormat="1" ht="36" customHeight="1" spans="1:2">
      <c r="A6" s="72" t="s">
        <v>2406</v>
      </c>
      <c r="B6" s="127"/>
    </row>
    <row r="7" s="117" customFormat="1" ht="36" customHeight="1" spans="1:2">
      <c r="A7" s="72" t="s">
        <v>2407</v>
      </c>
      <c r="B7" s="127"/>
    </row>
    <row r="8" s="117" customFormat="1" ht="36" customHeight="1" spans="1:2">
      <c r="A8" s="72" t="s">
        <v>2408</v>
      </c>
      <c r="B8" s="127"/>
    </row>
    <row r="9" s="117" customFormat="1" ht="36" customHeight="1" spans="1:2">
      <c r="A9" s="72" t="s">
        <v>2409</v>
      </c>
      <c r="B9" s="127"/>
    </row>
    <row r="10" s="117" customFormat="1" ht="36" customHeight="1" spans="1:2">
      <c r="A10" s="72" t="s">
        <v>2410</v>
      </c>
      <c r="B10" s="127"/>
    </row>
    <row r="11" s="117" customFormat="1" ht="36" customHeight="1" spans="1:2">
      <c r="A11" s="72" t="s">
        <v>2411</v>
      </c>
      <c r="B11" s="127"/>
    </row>
    <row r="12" s="117" customFormat="1" ht="36" customHeight="1" spans="1:2">
      <c r="A12" s="72" t="s">
        <v>2412</v>
      </c>
      <c r="B12" s="127"/>
    </row>
    <row r="13" s="117" customFormat="1" ht="36" customHeight="1" spans="1:2">
      <c r="A13" s="72" t="s">
        <v>2413</v>
      </c>
      <c r="B13" s="127"/>
    </row>
    <row r="14" s="117" customFormat="1" ht="31" customHeight="1" spans="1:2">
      <c r="A14" s="130" t="s">
        <v>3040</v>
      </c>
      <c r="B14" s="131"/>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view="pageBreakPreview" zoomScaleNormal="100" workbookViewId="0">
      <selection activeCell="M17" sqref="M17"/>
    </sheetView>
  </sheetViews>
  <sheetFormatPr defaultColWidth="9" defaultRowHeight="14.25"/>
  <cols>
    <col min="1" max="1" width="46.6333333333333" style="117" customWidth="1"/>
    <col min="2" max="2" width="38" style="119" customWidth="1"/>
    <col min="3" max="16371" width="9" style="117"/>
    <col min="16372" max="16373" width="35.6333333333333" style="117"/>
    <col min="16374" max="16374" width="9" style="117"/>
    <col min="16375" max="16384" width="9" style="120"/>
  </cols>
  <sheetData>
    <row r="1" s="117" customFormat="1" ht="45" customHeight="1" spans="1:2">
      <c r="A1" s="121" t="s">
        <v>3041</v>
      </c>
      <c r="B1" s="122"/>
    </row>
    <row r="2" s="117" customFormat="1" ht="20.1" customHeight="1" spans="1:2">
      <c r="A2" s="123"/>
      <c r="B2" s="124" t="s">
        <v>2</v>
      </c>
    </row>
    <row r="3" s="118" customFormat="1" ht="45" customHeight="1" spans="1:2">
      <c r="A3" s="125" t="s">
        <v>3042</v>
      </c>
      <c r="B3" s="125" t="s">
        <v>3039</v>
      </c>
    </row>
    <row r="4" s="117" customFormat="1" ht="36" customHeight="1" spans="1:2">
      <c r="A4" s="126"/>
      <c r="B4" s="127"/>
    </row>
    <row r="5" s="117" customFormat="1" ht="36" customHeight="1" spans="1:2">
      <c r="A5" s="126"/>
      <c r="B5" s="127"/>
    </row>
    <row r="6" s="117" customFormat="1" ht="36" customHeight="1" spans="1:2">
      <c r="A6" s="126"/>
      <c r="B6" s="127"/>
    </row>
    <row r="7" s="117" customFormat="1" ht="36" customHeight="1" spans="1:2">
      <c r="A7" s="126"/>
      <c r="B7" s="127"/>
    </row>
    <row r="8" s="117" customFormat="1" ht="36" customHeight="1" spans="1:2">
      <c r="A8" s="126"/>
      <c r="B8" s="127"/>
    </row>
    <row r="9" s="117" customFormat="1" ht="36" customHeight="1" spans="1:2">
      <c r="A9" s="126"/>
      <c r="B9" s="127"/>
    </row>
    <row r="10" s="117" customFormat="1" ht="36" customHeight="1" spans="1:2">
      <c r="A10" s="128"/>
      <c r="B10" s="127"/>
    </row>
    <row r="11" s="117" customFormat="1" ht="36" customHeight="1" spans="1:2">
      <c r="A11" s="72"/>
      <c r="B11" s="127"/>
    </row>
    <row r="12" s="117" customFormat="1" ht="36" customHeight="1" spans="1:2">
      <c r="A12" s="129"/>
      <c r="B12" s="127"/>
    </row>
    <row r="13" s="117" customFormat="1" ht="36" customHeight="1" spans="1:2">
      <c r="A13" s="129"/>
      <c r="B13" s="127"/>
    </row>
    <row r="14" s="117" customFormat="1" ht="36" customHeight="1" spans="1:2">
      <c r="A14" s="129"/>
      <c r="B14" s="127"/>
    </row>
    <row r="15" s="117" customFormat="1" ht="36" customHeight="1" spans="1:2">
      <c r="A15" s="129"/>
      <c r="B15" s="127"/>
    </row>
    <row r="16" s="117" customFormat="1" ht="36" customHeight="1" spans="1:2">
      <c r="A16" s="129"/>
      <c r="B16" s="127"/>
    </row>
    <row r="17" s="117" customFormat="1" ht="36" customHeight="1" spans="1:2">
      <c r="A17" s="129"/>
      <c r="B17" s="127"/>
    </row>
    <row r="18" s="117" customFormat="1" ht="36" customHeight="1" spans="1:2">
      <c r="A18" s="129"/>
      <c r="B18" s="127"/>
    </row>
    <row r="19" s="117" customFormat="1" ht="31" customHeight="1" spans="1:2">
      <c r="A19" s="130" t="s">
        <v>3040</v>
      </c>
      <c r="B19" s="131"/>
    </row>
    <row r="20" s="117" customFormat="1" spans="2:16377">
      <c r="B20" s="119"/>
      <c r="XEU20" s="120"/>
      <c r="XEV20" s="120"/>
      <c r="XEW20" s="120"/>
    </row>
    <row r="21" s="117" customFormat="1" spans="2:16377">
      <c r="B21" s="119"/>
      <c r="XEU21" s="120"/>
      <c r="XEV21" s="120"/>
      <c r="XEW21" s="120"/>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66"/>
  <sheetViews>
    <sheetView showGridLines="0" showZeros="0" view="pageBreakPreview" zoomScale="85" zoomScaleNormal="115" topLeftCell="A49" workbookViewId="0">
      <selection activeCell="D6" sqref="D6"/>
    </sheetView>
  </sheetViews>
  <sheetFormatPr defaultColWidth="9" defaultRowHeight="14.25" outlineLevelCol="4"/>
  <cols>
    <col min="1" max="1" width="46.5" style="75" customWidth="1"/>
    <col min="2" max="4" width="20.6333333333333" style="75" customWidth="1"/>
    <col min="5" max="5" width="5.38333333333333" style="75" customWidth="1"/>
    <col min="6" max="16384" width="9" style="75"/>
  </cols>
  <sheetData>
    <row r="1" ht="45" customHeight="1" spans="1:4">
      <c r="A1" s="77" t="s">
        <v>3043</v>
      </c>
      <c r="B1" s="77"/>
      <c r="C1" s="77"/>
      <c r="D1" s="77"/>
    </row>
    <row r="2" s="100" customFormat="1" ht="20.1" customHeight="1" spans="1:4">
      <c r="A2" s="101"/>
      <c r="B2" s="102"/>
      <c r="C2" s="103"/>
      <c r="D2" s="104" t="s">
        <v>2</v>
      </c>
    </row>
    <row r="3" ht="45" customHeight="1" spans="1:5">
      <c r="A3" s="105" t="s">
        <v>3044</v>
      </c>
      <c r="B3" s="83" t="s">
        <v>5</v>
      </c>
      <c r="C3" s="83" t="s">
        <v>6</v>
      </c>
      <c r="D3" s="83" t="s">
        <v>7</v>
      </c>
      <c r="E3" s="100" t="s">
        <v>8</v>
      </c>
    </row>
    <row r="4" ht="36" customHeight="1" spans="1:5">
      <c r="A4" s="106" t="s">
        <v>3045</v>
      </c>
      <c r="B4" s="107">
        <v>19006</v>
      </c>
      <c r="C4" s="108">
        <v>18654</v>
      </c>
      <c r="D4" s="87">
        <f>(C4-B4)/B4</f>
        <v>-0.019</v>
      </c>
      <c r="E4" s="109" t="str">
        <f>IF(A4&lt;&gt;"",IF(SUM(B4:C4)&lt;&gt;0,"是","否"),"是")</f>
        <v>是</v>
      </c>
    </row>
    <row r="5" ht="36" customHeight="1" spans="1:5">
      <c r="A5" s="110" t="s">
        <v>3046</v>
      </c>
      <c r="B5" s="111">
        <v>7398</v>
      </c>
      <c r="C5" s="111">
        <v>5880</v>
      </c>
      <c r="D5" s="91">
        <f t="shared" ref="D5:D36" si="0">(C5-B5)/B5</f>
        <v>-0.205</v>
      </c>
      <c r="E5" s="109" t="str">
        <f>IF(A5&lt;&gt;"",IF(SUM(B5:C5)&lt;&gt;0,"是","否"),"是")</f>
        <v>是</v>
      </c>
    </row>
    <row r="6" ht="36" customHeight="1" spans="1:5">
      <c r="A6" s="110" t="s">
        <v>3047</v>
      </c>
      <c r="B6" s="111">
        <v>12</v>
      </c>
      <c r="C6" s="112">
        <v>9</v>
      </c>
      <c r="D6" s="91">
        <f t="shared" si="0"/>
        <v>-0.25</v>
      </c>
      <c r="E6" s="109" t="str">
        <f>IF(A6&lt;&gt;"",IF(SUM(B6:C6)&lt;&gt;0,"是","否"),"是")</f>
        <v>是</v>
      </c>
    </row>
    <row r="7" customFormat="1" ht="36" customHeight="1" spans="1:5">
      <c r="A7" s="110" t="s">
        <v>3048</v>
      </c>
      <c r="B7" s="111"/>
      <c r="C7" s="112"/>
      <c r="D7" s="91"/>
      <c r="E7" s="109"/>
    </row>
    <row r="8" customFormat="1" ht="36" customHeight="1" spans="1:5">
      <c r="A8" s="110" t="s">
        <v>3049</v>
      </c>
      <c r="B8" s="111"/>
      <c r="C8" s="112"/>
      <c r="D8" s="91"/>
      <c r="E8" s="109"/>
    </row>
    <row r="9" customFormat="1" ht="36" customHeight="1" spans="1:5">
      <c r="A9" s="110" t="s">
        <v>3050</v>
      </c>
      <c r="B9" s="111">
        <v>54</v>
      </c>
      <c r="C9" s="112"/>
      <c r="D9" s="91">
        <f t="shared" si="0"/>
        <v>-1</v>
      </c>
      <c r="E9" s="109"/>
    </row>
    <row r="10" s="76" customFormat="1" ht="36" customHeight="1" spans="1:5">
      <c r="A10" s="110" t="s">
        <v>3051</v>
      </c>
      <c r="B10" s="111">
        <v>11542</v>
      </c>
      <c r="C10" s="112">
        <v>12765</v>
      </c>
      <c r="D10" s="91">
        <f t="shared" si="0"/>
        <v>0.106</v>
      </c>
      <c r="E10" s="109" t="str">
        <f>IF(A10&lt;&gt;"",IF(SUM(B10:C10)&lt;&gt;0,"是","否"),"是")</f>
        <v>是</v>
      </c>
    </row>
    <row r="11" ht="36" customHeight="1" spans="1:5">
      <c r="A11" s="106" t="s">
        <v>3052</v>
      </c>
      <c r="B11" s="107">
        <v>15755</v>
      </c>
      <c r="C11" s="107">
        <v>23559</v>
      </c>
      <c r="D11" s="87">
        <f t="shared" si="0"/>
        <v>0.495</v>
      </c>
      <c r="E11" s="109" t="str">
        <f>IF(A11&lt;&gt;"",IF(SUM(B11:C11)&lt;&gt;0,"是","否"),"是")</f>
        <v>是</v>
      </c>
    </row>
    <row r="12" ht="36" customHeight="1" spans="1:5">
      <c r="A12" s="110" t="s">
        <v>3046</v>
      </c>
      <c r="B12" s="111">
        <v>14445</v>
      </c>
      <c r="C12" s="112">
        <v>22370</v>
      </c>
      <c r="D12" s="91">
        <f t="shared" si="0"/>
        <v>0.549</v>
      </c>
      <c r="E12" s="109" t="str">
        <f>IF(A12&lt;&gt;"",IF(SUM(B12:C12)&lt;&gt;0,"是","否"),"是")</f>
        <v>是</v>
      </c>
    </row>
    <row r="13" ht="36" customHeight="1" spans="1:5">
      <c r="A13" s="110" t="s">
        <v>3047</v>
      </c>
      <c r="B13" s="111">
        <v>106</v>
      </c>
      <c r="C13" s="112">
        <v>94</v>
      </c>
      <c r="D13" s="91">
        <f t="shared" si="0"/>
        <v>-0.113</v>
      </c>
      <c r="E13" s="109" t="str">
        <f>IF(A13&lt;&gt;"",IF(SUM(B13:C13)&lt;&gt;0,"是","否"),"是")</f>
        <v>是</v>
      </c>
    </row>
    <row r="14" ht="36" customHeight="1" spans="1:5">
      <c r="A14" s="110" t="s">
        <v>3048</v>
      </c>
      <c r="B14" s="111">
        <v>1080</v>
      </c>
      <c r="C14" s="112">
        <v>1081</v>
      </c>
      <c r="D14" s="91">
        <f t="shared" si="0"/>
        <v>0.001</v>
      </c>
      <c r="E14" s="109" t="str">
        <f>IF(A14&lt;&gt;"",IF(SUM(B14:C14)&lt;&gt;0,"是","否"),"是")</f>
        <v>是</v>
      </c>
    </row>
    <row r="15" ht="36" customHeight="1" spans="1:5">
      <c r="A15" s="110" t="s">
        <v>3049</v>
      </c>
      <c r="B15" s="111"/>
      <c r="C15" s="112"/>
      <c r="D15" s="91"/>
      <c r="E15" s="109"/>
    </row>
    <row r="16" ht="36" customHeight="1" spans="1:5">
      <c r="A16" s="110" t="s">
        <v>3050</v>
      </c>
      <c r="B16" s="111"/>
      <c r="C16" s="112"/>
      <c r="D16" s="91"/>
      <c r="E16" s="109"/>
    </row>
    <row r="17" ht="36" customHeight="1" spans="1:5">
      <c r="A17" s="110" t="s">
        <v>3051</v>
      </c>
      <c r="B17" s="111">
        <v>124</v>
      </c>
      <c r="C17" s="112">
        <v>14</v>
      </c>
      <c r="D17" s="91">
        <f t="shared" si="0"/>
        <v>-0.887</v>
      </c>
      <c r="E17" s="109"/>
    </row>
    <row r="18" ht="36" customHeight="1" spans="1:5">
      <c r="A18" s="106" t="s">
        <v>3053</v>
      </c>
      <c r="B18" s="107">
        <v>769</v>
      </c>
      <c r="C18" s="108">
        <v>899</v>
      </c>
      <c r="D18" s="87">
        <f t="shared" si="0"/>
        <v>0.169</v>
      </c>
      <c r="E18" s="109" t="str">
        <f>IF(A18&lt;&gt;"",IF(SUM(B18:C18)&lt;&gt;0,"是","否"),"是")</f>
        <v>是</v>
      </c>
    </row>
    <row r="19" ht="36" customHeight="1" spans="1:5">
      <c r="A19" s="110" t="s">
        <v>3046</v>
      </c>
      <c r="B19" s="111">
        <v>376</v>
      </c>
      <c r="C19" s="112">
        <v>338</v>
      </c>
      <c r="D19" s="91">
        <f t="shared" si="0"/>
        <v>-0.101</v>
      </c>
      <c r="E19" s="109" t="str">
        <f>IF(A19&lt;&gt;"",IF(SUM(B19:C19)&lt;&gt;0,"是","否"),"是")</f>
        <v>是</v>
      </c>
    </row>
    <row r="20" ht="21" customHeight="1" spans="1:5">
      <c r="A20" s="110" t="s">
        <v>3047</v>
      </c>
      <c r="B20" s="111">
        <v>1</v>
      </c>
      <c r="C20" s="112">
        <v>1</v>
      </c>
      <c r="D20" s="91">
        <f t="shared" si="0"/>
        <v>0</v>
      </c>
      <c r="E20" s="109" t="str">
        <f>IF(A20&lt;&gt;"",IF(SUM(B20:C20)&lt;&gt;0,"是","否"),"是")</f>
        <v>是</v>
      </c>
    </row>
    <row r="21" ht="23" customHeight="1" spans="1:5">
      <c r="A21" s="110" t="s">
        <v>3048</v>
      </c>
      <c r="B21" s="111"/>
      <c r="C21" s="112"/>
      <c r="D21" s="91"/>
      <c r="E21" s="109" t="str">
        <f>IF(A21&lt;&gt;"",IF(SUM(B21:C21)&lt;&gt;0,"是","否"),"是")</f>
        <v>否</v>
      </c>
    </row>
    <row r="22" ht="21" customHeight="1" spans="1:5">
      <c r="A22" s="110" t="s">
        <v>3049</v>
      </c>
      <c r="B22" s="111"/>
      <c r="C22" s="112"/>
      <c r="D22" s="91"/>
      <c r="E22" s="109"/>
    </row>
    <row r="23" ht="18.75" spans="1:5">
      <c r="A23" s="110" t="s">
        <v>3050</v>
      </c>
      <c r="B23" s="111">
        <v>9</v>
      </c>
      <c r="C23" s="112"/>
      <c r="D23" s="91">
        <f t="shared" si="0"/>
        <v>-1</v>
      </c>
      <c r="E23" s="109"/>
    </row>
    <row r="24" ht="18.75" spans="1:5">
      <c r="A24" s="110" t="s">
        <v>3051</v>
      </c>
      <c r="B24" s="111">
        <v>383</v>
      </c>
      <c r="C24" s="112">
        <v>560</v>
      </c>
      <c r="D24" s="91">
        <f t="shared" si="0"/>
        <v>0.462</v>
      </c>
      <c r="E24" s="109"/>
    </row>
    <row r="25" ht="36" customHeight="1" spans="1:5">
      <c r="A25" s="106" t="s">
        <v>3054</v>
      </c>
      <c r="B25" s="107">
        <v>12638</v>
      </c>
      <c r="C25" s="108">
        <v>14480</v>
      </c>
      <c r="D25" s="87">
        <f t="shared" si="0"/>
        <v>0.146</v>
      </c>
      <c r="E25" s="109" t="str">
        <f>IF(A25&lt;&gt;"",IF(SUM(B25:C25)&lt;&gt;0,"是","否"),"是")</f>
        <v>是</v>
      </c>
    </row>
    <row r="26" ht="36" customHeight="1" spans="1:5">
      <c r="A26" s="110" t="s">
        <v>3046</v>
      </c>
      <c r="B26" s="111">
        <v>9830</v>
      </c>
      <c r="C26" s="113">
        <v>12106</v>
      </c>
      <c r="D26" s="91">
        <f t="shared" si="0"/>
        <v>0.232</v>
      </c>
      <c r="E26" s="109" t="str">
        <f>IF(A26&lt;&gt;"",IF(SUM(B26:C26)&lt;&gt;0,"是","否"),"是")</f>
        <v>是</v>
      </c>
    </row>
    <row r="27" ht="36" customHeight="1" spans="1:5">
      <c r="A27" s="110" t="s">
        <v>3047</v>
      </c>
      <c r="B27" s="111">
        <v>299</v>
      </c>
      <c r="C27" s="113">
        <v>70</v>
      </c>
      <c r="D27" s="91">
        <f t="shared" si="0"/>
        <v>-0.766</v>
      </c>
      <c r="E27" s="109" t="str">
        <f>IF(A27&lt;&gt;"",IF(SUM(B27:C27)&lt;&gt;0,"是","否"),"是")</f>
        <v>是</v>
      </c>
    </row>
    <row r="28" ht="36" customHeight="1" spans="1:5">
      <c r="A28" s="110" t="s">
        <v>3048</v>
      </c>
      <c r="B28" s="111">
        <v>2</v>
      </c>
      <c r="C28" s="113">
        <v>1</v>
      </c>
      <c r="D28" s="91">
        <f t="shared" si="0"/>
        <v>-0.5</v>
      </c>
      <c r="E28" s="109" t="str">
        <f>IF(A28&lt;&gt;"",IF(SUM(B28:C28)&lt;&gt;0,"是","否"),"是")</f>
        <v>是</v>
      </c>
    </row>
    <row r="29" ht="36" customHeight="1" spans="1:5">
      <c r="A29" s="110" t="s">
        <v>3049</v>
      </c>
      <c r="B29" s="111"/>
      <c r="C29" s="113"/>
      <c r="D29" s="91"/>
      <c r="E29" s="109"/>
    </row>
    <row r="30" ht="36" customHeight="1" spans="1:5">
      <c r="A30" s="110" t="s">
        <v>3050</v>
      </c>
      <c r="B30" s="111">
        <v>4</v>
      </c>
      <c r="C30" s="113"/>
      <c r="D30" s="91">
        <f t="shared" si="0"/>
        <v>-1</v>
      </c>
      <c r="E30" s="109"/>
    </row>
    <row r="31" ht="36" customHeight="1" spans="1:5">
      <c r="A31" s="110" t="s">
        <v>3051</v>
      </c>
      <c r="B31" s="111">
        <v>2503</v>
      </c>
      <c r="C31" s="113">
        <v>2303</v>
      </c>
      <c r="D31" s="91">
        <f t="shared" si="0"/>
        <v>-0.08</v>
      </c>
      <c r="E31" s="109"/>
    </row>
    <row r="32" ht="36" customHeight="1" spans="1:5">
      <c r="A32" s="106" t="s">
        <v>3055</v>
      </c>
      <c r="B32" s="107">
        <v>314</v>
      </c>
      <c r="C32" s="108">
        <v>299</v>
      </c>
      <c r="D32" s="87">
        <f t="shared" si="0"/>
        <v>-0.048</v>
      </c>
      <c r="E32" s="109" t="str">
        <f>IF(A32&lt;&gt;"",IF(SUM(B32:C32)&lt;&gt;0,"是","否"),"是")</f>
        <v>是</v>
      </c>
    </row>
    <row r="33" ht="36" customHeight="1" spans="1:5">
      <c r="A33" s="110" t="s">
        <v>3046</v>
      </c>
      <c r="B33" s="111"/>
      <c r="C33" s="108"/>
      <c r="D33" s="87"/>
      <c r="E33" s="109" t="str">
        <f>IF(A33&lt;&gt;"",IF(SUM(B33:C33)&lt;&gt;0,"是","否"),"是")</f>
        <v>否</v>
      </c>
    </row>
    <row r="34" ht="36" customHeight="1" spans="1:5">
      <c r="A34" s="110" t="s">
        <v>3047</v>
      </c>
      <c r="B34" s="111"/>
      <c r="C34" s="111"/>
      <c r="D34" s="87"/>
      <c r="E34" s="109" t="str">
        <f>IF(A34&lt;&gt;"",IF(SUM(B34:C34)&lt;&gt;0,"是","否"),"是")</f>
        <v>否</v>
      </c>
    </row>
    <row r="35" ht="36" customHeight="1" spans="1:5">
      <c r="A35" s="110" t="s">
        <v>3048</v>
      </c>
      <c r="B35" s="111"/>
      <c r="C35" s="112"/>
      <c r="D35" s="87"/>
      <c r="E35" s="109" t="str">
        <f>IF(A35&lt;&gt;"",IF(SUM(B35:C35)&lt;&gt;0,"是","否"),"是")</f>
        <v>否</v>
      </c>
    </row>
    <row r="36" ht="36" customHeight="1" spans="1:5">
      <c r="A36" s="110" t="s">
        <v>3049</v>
      </c>
      <c r="B36" s="111"/>
      <c r="C36" s="112"/>
      <c r="D36" s="87"/>
      <c r="E36" s="109"/>
    </row>
    <row r="37" ht="36" customHeight="1" spans="1:5">
      <c r="A37" s="110" t="s">
        <v>3050</v>
      </c>
      <c r="B37" s="111"/>
      <c r="C37" s="112"/>
      <c r="D37" s="87"/>
      <c r="E37" s="109"/>
    </row>
    <row r="38" ht="36" customHeight="1" spans="1:5">
      <c r="A38" s="110" t="s">
        <v>3051</v>
      </c>
      <c r="B38" s="111">
        <v>314</v>
      </c>
      <c r="C38" s="112">
        <v>299</v>
      </c>
      <c r="D38" s="91">
        <f t="shared" ref="D37:D62" si="1">(C38-B38)/B38</f>
        <v>-0.048</v>
      </c>
      <c r="E38" s="109"/>
    </row>
    <row r="39" ht="36" customHeight="1" spans="1:5">
      <c r="A39" s="106" t="s">
        <v>3056</v>
      </c>
      <c r="B39" s="114">
        <v>10931</v>
      </c>
      <c r="C39" s="108">
        <v>11943</v>
      </c>
      <c r="D39" s="87">
        <f t="shared" si="1"/>
        <v>0.093</v>
      </c>
      <c r="E39" s="109" t="str">
        <f>IF(A39&lt;&gt;"",IF(SUM(B39:C39)&lt;&gt;0,"是","否"),"是")</f>
        <v>是</v>
      </c>
    </row>
    <row r="40" ht="36" customHeight="1" spans="1:5">
      <c r="A40" s="110" t="s">
        <v>3046</v>
      </c>
      <c r="B40" s="111">
        <v>2047</v>
      </c>
      <c r="C40" s="115">
        <v>3188</v>
      </c>
      <c r="D40" s="91">
        <f t="shared" si="1"/>
        <v>0.557</v>
      </c>
      <c r="E40" s="109" t="str">
        <f>IF(A40&lt;&gt;"",IF(SUM(B40:C40)&lt;&gt;0,"是","否"),"是")</f>
        <v>是</v>
      </c>
    </row>
    <row r="41" ht="36" customHeight="1" spans="1:5">
      <c r="A41" s="110" t="s">
        <v>3047</v>
      </c>
      <c r="B41" s="111">
        <v>1003</v>
      </c>
      <c r="C41" s="111">
        <v>6</v>
      </c>
      <c r="D41" s="91">
        <f t="shared" si="1"/>
        <v>-0.994</v>
      </c>
      <c r="E41" s="109" t="str">
        <f>IF(A41&lt;&gt;"",IF(SUM(B41:C41)&lt;&gt;0,"是","否"),"是")</f>
        <v>是</v>
      </c>
    </row>
    <row r="42" ht="36" customHeight="1" spans="1:5">
      <c r="A42" s="110" t="s">
        <v>3048</v>
      </c>
      <c r="B42" s="111">
        <v>7515</v>
      </c>
      <c r="C42" s="111">
        <v>7737</v>
      </c>
      <c r="D42" s="91">
        <f t="shared" si="1"/>
        <v>0.03</v>
      </c>
      <c r="E42" s="109" t="str">
        <f>IF(A42&lt;&gt;"",IF(SUM(B42:C42)&lt;&gt;0,"是","否"),"是")</f>
        <v>是</v>
      </c>
    </row>
    <row r="43" ht="36" customHeight="1" spans="1:5">
      <c r="A43" s="110" t="s">
        <v>3049</v>
      </c>
      <c r="B43" s="111"/>
      <c r="C43" s="111">
        <v>926</v>
      </c>
      <c r="D43" s="91"/>
      <c r="E43" s="109"/>
    </row>
    <row r="44" ht="36" customHeight="1" spans="1:5">
      <c r="A44" s="110" t="s">
        <v>3050</v>
      </c>
      <c r="B44" s="111">
        <v>28</v>
      </c>
      <c r="C44" s="111"/>
      <c r="D44" s="91">
        <f t="shared" si="1"/>
        <v>-1</v>
      </c>
      <c r="E44" s="109"/>
    </row>
    <row r="45" ht="36" customHeight="1" spans="1:5">
      <c r="A45" s="110" t="s">
        <v>3051</v>
      </c>
      <c r="B45" s="111">
        <v>338</v>
      </c>
      <c r="C45" s="111">
        <v>86</v>
      </c>
      <c r="D45" s="91">
        <f t="shared" si="1"/>
        <v>-0.746</v>
      </c>
      <c r="E45" s="109"/>
    </row>
    <row r="46" ht="36" customHeight="1" spans="1:5">
      <c r="A46" s="106" t="s">
        <v>3057</v>
      </c>
      <c r="B46" s="107">
        <v>30273</v>
      </c>
      <c r="C46" s="108">
        <v>30845</v>
      </c>
      <c r="D46" s="87">
        <f t="shared" si="1"/>
        <v>0.019</v>
      </c>
      <c r="E46" s="109" t="str">
        <f>IF(A46&lt;&gt;"",IF(SUM(B46:C46)&lt;&gt;0,"是","否"),"是")</f>
        <v>是</v>
      </c>
    </row>
    <row r="47" ht="36" customHeight="1" spans="1:5">
      <c r="A47" s="110" t="s">
        <v>3046</v>
      </c>
      <c r="B47" s="111">
        <v>10448</v>
      </c>
      <c r="C47" s="115">
        <v>12071</v>
      </c>
      <c r="D47" s="91">
        <f t="shared" si="1"/>
        <v>0.155</v>
      </c>
      <c r="E47" s="109" t="str">
        <f>IF(A47&lt;&gt;"",IF(SUM(B47:C47)&lt;&gt;0,"是","否"),"是")</f>
        <v>是</v>
      </c>
    </row>
    <row r="48" ht="36" customHeight="1" spans="1:5">
      <c r="A48" s="110" t="s">
        <v>3047</v>
      </c>
      <c r="B48" s="111">
        <v>14</v>
      </c>
      <c r="C48" s="115">
        <v>15</v>
      </c>
      <c r="D48" s="91">
        <f t="shared" si="1"/>
        <v>0.071</v>
      </c>
      <c r="E48" s="109" t="str">
        <f>IF(A48&lt;&gt;"",IF(SUM(B48:C48)&lt;&gt;0,"是","否"),"是")</f>
        <v>是</v>
      </c>
    </row>
    <row r="49" ht="36" customHeight="1" spans="1:5">
      <c r="A49" s="110" t="s">
        <v>3048</v>
      </c>
      <c r="B49" s="111">
        <v>566</v>
      </c>
      <c r="C49" s="115">
        <v>584</v>
      </c>
      <c r="D49" s="91">
        <f t="shared" si="1"/>
        <v>0.032</v>
      </c>
      <c r="E49" s="109" t="str">
        <f>IF(A49&lt;&gt;"",IF(SUM(B49:C49)&lt;&gt;0,"是","否"),"是")</f>
        <v>是</v>
      </c>
    </row>
    <row r="50" ht="36" customHeight="1" spans="1:5">
      <c r="A50" s="110" t="s">
        <v>3049</v>
      </c>
      <c r="B50" s="111"/>
      <c r="C50" s="115"/>
      <c r="D50" s="91"/>
      <c r="E50" s="109"/>
    </row>
    <row r="51" ht="36" customHeight="1" spans="1:5">
      <c r="A51" s="110" t="s">
        <v>3050</v>
      </c>
      <c r="B51" s="111">
        <v>46</v>
      </c>
      <c r="C51" s="115"/>
      <c r="D51" s="91">
        <f t="shared" si="1"/>
        <v>-1</v>
      </c>
      <c r="E51" s="109"/>
    </row>
    <row r="52" ht="36" customHeight="1" spans="1:5">
      <c r="A52" s="110" t="s">
        <v>3051</v>
      </c>
      <c r="B52" s="111">
        <v>19199</v>
      </c>
      <c r="C52" s="115">
        <v>18175</v>
      </c>
      <c r="D52" s="91">
        <f t="shared" si="1"/>
        <v>-0.053</v>
      </c>
      <c r="E52" s="109"/>
    </row>
    <row r="53" ht="36" customHeight="1" spans="1:5">
      <c r="A53" s="96" t="s">
        <v>3058</v>
      </c>
      <c r="B53" s="114">
        <v>89686</v>
      </c>
      <c r="C53" s="114">
        <v>100679</v>
      </c>
      <c r="D53" s="87">
        <f t="shared" si="1"/>
        <v>0.123</v>
      </c>
      <c r="E53" s="109" t="str">
        <f>IF(A53&lt;&gt;"",IF(SUM(B53:C53)&lt;&gt;0,"是","否"),"是")</f>
        <v>是</v>
      </c>
    </row>
    <row r="54" ht="36" customHeight="1" spans="1:5">
      <c r="A54" s="110" t="s">
        <v>3046</v>
      </c>
      <c r="B54" s="111">
        <v>44544</v>
      </c>
      <c r="C54" s="111">
        <v>55953</v>
      </c>
      <c r="D54" s="91">
        <f t="shared" si="1"/>
        <v>0.256</v>
      </c>
      <c r="E54" s="109" t="str">
        <f>IF(A54&lt;&gt;"",IF(SUM(B54:C54)&lt;&gt;0,"是","否"),"是")</f>
        <v>是</v>
      </c>
    </row>
    <row r="55" ht="36" customHeight="1" spans="1:5">
      <c r="A55" s="110" t="s">
        <v>3047</v>
      </c>
      <c r="B55" s="111">
        <v>1435</v>
      </c>
      <c r="C55" s="111">
        <v>195</v>
      </c>
      <c r="D55" s="91">
        <f t="shared" si="1"/>
        <v>-0.864</v>
      </c>
      <c r="E55" s="109" t="str">
        <f>IF(A55&lt;&gt;"",IF(SUM(B55:C55)&lt;&gt;0,"是","否"),"是")</f>
        <v>是</v>
      </c>
    </row>
    <row r="56" ht="36" customHeight="1" spans="1:5">
      <c r="A56" s="110" t="s">
        <v>3048</v>
      </c>
      <c r="B56" s="111">
        <v>9163</v>
      </c>
      <c r="C56" s="111">
        <v>9403</v>
      </c>
      <c r="D56" s="91">
        <f t="shared" si="1"/>
        <v>0.026</v>
      </c>
      <c r="E56" s="109" t="str">
        <f>IF(A56&lt;&gt;"",IF(SUM(B56:C56)&lt;&gt;0,"是","否"),"是")</f>
        <v>是</v>
      </c>
    </row>
    <row r="57" ht="36" customHeight="1" spans="1:5">
      <c r="A57" s="110" t="s">
        <v>3049</v>
      </c>
      <c r="B57" s="111">
        <v>0</v>
      </c>
      <c r="C57" s="111">
        <v>926</v>
      </c>
      <c r="D57" s="91"/>
      <c r="E57" s="109"/>
    </row>
    <row r="58" ht="36" customHeight="1" spans="1:5">
      <c r="A58" s="110" t="s">
        <v>3050</v>
      </c>
      <c r="B58" s="111">
        <v>141</v>
      </c>
      <c r="C58" s="111">
        <v>0</v>
      </c>
      <c r="D58" s="91">
        <f t="shared" si="1"/>
        <v>-1</v>
      </c>
      <c r="E58" s="109"/>
    </row>
    <row r="59" ht="36" customHeight="1" spans="1:5">
      <c r="A59" s="110" t="s">
        <v>3051</v>
      </c>
      <c r="B59" s="111">
        <v>34403</v>
      </c>
      <c r="C59" s="111">
        <v>34202</v>
      </c>
      <c r="D59" s="91">
        <f t="shared" si="1"/>
        <v>-0.006</v>
      </c>
      <c r="E59" s="109"/>
    </row>
    <row r="60" ht="36" customHeight="1" spans="1:5">
      <c r="A60" s="98" t="s">
        <v>3059</v>
      </c>
      <c r="B60" s="107"/>
      <c r="C60" s="107"/>
      <c r="D60" s="87"/>
      <c r="E60" s="109" t="str">
        <f>IF(A60&lt;&gt;"",IF(SUM(B60:C60)&lt;&gt;0,"是","否"),"是")</f>
        <v>否</v>
      </c>
    </row>
    <row r="61" ht="36" customHeight="1" spans="1:5">
      <c r="A61" s="116" t="s">
        <v>3060</v>
      </c>
      <c r="B61" s="107"/>
      <c r="C61" s="108"/>
      <c r="D61" s="87"/>
      <c r="E61" s="109" t="str">
        <f>IF(A61&lt;&gt;"",IF(SUM(B61:C61)&lt;&gt;0,"是","否"),"是")</f>
        <v>否</v>
      </c>
    </row>
    <row r="62" ht="36" customHeight="1" spans="1:5">
      <c r="A62" s="96" t="s">
        <v>3061</v>
      </c>
      <c r="B62" s="114">
        <v>89686</v>
      </c>
      <c r="C62" s="114">
        <v>100679</v>
      </c>
      <c r="D62" s="87">
        <f t="shared" si="1"/>
        <v>0.123</v>
      </c>
      <c r="E62" s="109" t="str">
        <f>IF(A62&lt;&gt;"",IF(SUM(B62:C62)&lt;&gt;0,"是","否"),"是")</f>
        <v>是</v>
      </c>
    </row>
    <row r="63" spans="2:3">
      <c r="B63" s="99"/>
      <c r="C63" s="99"/>
    </row>
    <row r="64" spans="2:3">
      <c r="B64" s="99"/>
      <c r="C64" s="99"/>
    </row>
    <row r="65" spans="2:3">
      <c r="B65" s="99"/>
      <c r="C65" s="99"/>
    </row>
    <row r="66" spans="2:3">
      <c r="B66" s="99"/>
      <c r="C66" s="99"/>
    </row>
  </sheetData>
  <autoFilter ref="A3:E62">
    <filterColumn colId="4">
      <customFilters>
        <customFilter operator="equal" val="是"/>
      </customFilters>
    </filterColumn>
    <extLst/>
  </autoFilter>
  <mergeCells count="1">
    <mergeCell ref="A1:D1"/>
  </mergeCells>
  <conditionalFormatting sqref="E4:E62">
    <cfRule type="cellIs" dxfId="3" priority="4" stopIfTrue="1" operator="lessThanOrEqual">
      <formula>-1</formula>
    </cfRule>
  </conditionalFormatting>
  <conditionalFormatting sqref="E5:E62">
    <cfRule type="cellIs" dxfId="3" priority="2" stopIfTrue="1" operator="lessThanOrEqual">
      <formula>-1</formula>
    </cfRule>
  </conditionalFormatting>
  <conditionalFormatting sqref="C26:C31 C19:C24 C12:C17 C6:C10 C35:C38 C47:C52 C40">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view="pageBreakPreview" zoomScale="85" zoomScaleNormal="100" workbookViewId="0">
      <pane ySplit="3" topLeftCell="A4" activePane="bottomLeft" state="frozen"/>
      <selection/>
      <selection pane="bottomLeft" activeCell="D33" sqref="D33:D35"/>
    </sheetView>
  </sheetViews>
  <sheetFormatPr defaultColWidth="9" defaultRowHeight="14.25" outlineLevelCol="4"/>
  <cols>
    <col min="1" max="1" width="45.6333333333333" style="75" customWidth="1"/>
    <col min="2" max="4" width="20.6333333333333" style="75" customWidth="1"/>
    <col min="5" max="5" width="12.75" style="75" customWidth="1"/>
    <col min="6" max="16384" width="9" style="75"/>
  </cols>
  <sheetData>
    <row r="1" ht="45" customHeight="1" spans="1:4">
      <c r="A1" s="77" t="s">
        <v>3062</v>
      </c>
      <c r="B1" s="77"/>
      <c r="C1" s="77"/>
      <c r="D1" s="77"/>
    </row>
    <row r="2" ht="20.1" customHeight="1" spans="1:4">
      <c r="A2" s="78"/>
      <c r="B2" s="79"/>
      <c r="C2" s="80"/>
      <c r="D2" s="81" t="s">
        <v>3063</v>
      </c>
    </row>
    <row r="3" ht="45" customHeight="1" spans="1:5">
      <c r="A3" s="82" t="s">
        <v>2374</v>
      </c>
      <c r="B3" s="83" t="s">
        <v>5</v>
      </c>
      <c r="C3" s="83" t="s">
        <v>6</v>
      </c>
      <c r="D3" s="83" t="s">
        <v>7</v>
      </c>
      <c r="E3" s="84" t="s">
        <v>8</v>
      </c>
    </row>
    <row r="4" ht="36" customHeight="1" spans="1:5">
      <c r="A4" s="85" t="s">
        <v>3064</v>
      </c>
      <c r="B4" s="86">
        <v>19006</v>
      </c>
      <c r="C4" s="86">
        <v>18654</v>
      </c>
      <c r="D4" s="87">
        <f>(C4-B4)/B4</f>
        <v>-0.019</v>
      </c>
      <c r="E4" s="88" t="str">
        <f>IF(A4&lt;&gt;"",IF(SUM(B4:C4)&lt;&gt;0,"是","否"),"是")</f>
        <v>是</v>
      </c>
    </row>
    <row r="5" ht="36" customHeight="1" spans="1:5">
      <c r="A5" s="89" t="s">
        <v>3065</v>
      </c>
      <c r="B5" s="90">
        <v>10833</v>
      </c>
      <c r="C5" s="90">
        <v>11811</v>
      </c>
      <c r="D5" s="91">
        <f t="shared" ref="D5:D38" si="0">(C5-B5)/B5</f>
        <v>0.09</v>
      </c>
      <c r="E5" s="88" t="str">
        <f>IF(A5&lt;&gt;"",IF(SUM(B5:C5)&lt;&gt;0,"是","否"),"是")</f>
        <v>是</v>
      </c>
    </row>
    <row r="6" ht="36" customHeight="1" spans="1:5">
      <c r="A6" s="89" t="s">
        <v>3066</v>
      </c>
      <c r="B6" s="90">
        <v>126</v>
      </c>
      <c r="C6" s="90">
        <v>453</v>
      </c>
      <c r="D6" s="91">
        <f t="shared" si="0"/>
        <v>2.595</v>
      </c>
      <c r="E6" s="88"/>
    </row>
    <row r="7" ht="36" customHeight="1" spans="1:5">
      <c r="A7" s="89" t="s">
        <v>3067</v>
      </c>
      <c r="B7" s="90">
        <v>8047</v>
      </c>
      <c r="C7" s="90">
        <v>6390</v>
      </c>
      <c r="D7" s="91">
        <f t="shared" si="0"/>
        <v>-0.206</v>
      </c>
      <c r="E7" s="88"/>
    </row>
    <row r="8" ht="36" customHeight="1" spans="1:5">
      <c r="A8" s="92" t="s">
        <v>3068</v>
      </c>
      <c r="B8" s="86">
        <v>12295</v>
      </c>
      <c r="C8" s="86">
        <v>12739</v>
      </c>
      <c r="D8" s="87">
        <f t="shared" si="0"/>
        <v>0.036</v>
      </c>
      <c r="E8" s="88" t="str">
        <f>IF(A8&lt;&gt;"",IF(SUM(B8:C8)&lt;&gt;0,"是","否"),"是")</f>
        <v>是</v>
      </c>
    </row>
    <row r="9" ht="36" customHeight="1" spans="1:5">
      <c r="A9" s="89" t="s">
        <v>3065</v>
      </c>
      <c r="B9" s="90">
        <v>12287</v>
      </c>
      <c r="C9" s="93">
        <v>12639</v>
      </c>
      <c r="D9" s="91">
        <f t="shared" si="0"/>
        <v>0.029</v>
      </c>
      <c r="E9" s="88" t="str">
        <f>IF(A9&lt;&gt;"",IF(SUM(B9:C9)&lt;&gt;0,"是","否"),"是")</f>
        <v>是</v>
      </c>
    </row>
    <row r="10" customFormat="1" ht="36" customHeight="1" spans="1:5">
      <c r="A10" s="89" t="s">
        <v>3066</v>
      </c>
      <c r="B10" s="90">
        <v>8</v>
      </c>
      <c r="C10" s="93">
        <v>100</v>
      </c>
      <c r="D10" s="91">
        <f t="shared" si="0"/>
        <v>11.5</v>
      </c>
      <c r="E10" s="88"/>
    </row>
    <row r="11" customFormat="1" ht="36" customHeight="1" spans="1:5">
      <c r="A11" s="89" t="s">
        <v>3067</v>
      </c>
      <c r="B11" s="90"/>
      <c r="C11" s="93"/>
      <c r="D11" s="91"/>
      <c r="E11" s="88"/>
    </row>
    <row r="12" s="76" customFormat="1" ht="36" customHeight="1" spans="1:5">
      <c r="A12" s="85" t="s">
        <v>3069</v>
      </c>
      <c r="B12" s="86">
        <v>820</v>
      </c>
      <c r="C12" s="86">
        <v>1036</v>
      </c>
      <c r="D12" s="87">
        <f t="shared" si="0"/>
        <v>0.263</v>
      </c>
      <c r="E12" s="88" t="str">
        <f>IF(A12&lt;&gt;"",IF(SUM(B12:C12)&lt;&gt;0,"是","否"),"是")</f>
        <v>是</v>
      </c>
    </row>
    <row r="13" s="76" customFormat="1" ht="36" customHeight="1" spans="1:5">
      <c r="A13" s="89" t="s">
        <v>3065</v>
      </c>
      <c r="B13" s="90">
        <v>323</v>
      </c>
      <c r="C13" s="93">
        <v>520</v>
      </c>
      <c r="D13" s="91">
        <f t="shared" si="0"/>
        <v>0.61</v>
      </c>
      <c r="E13" s="88" t="str">
        <f>IF(A13&lt;&gt;"",IF(SUM(B13:C13)&lt;&gt;0,"是","否"),"是")</f>
        <v>是</v>
      </c>
    </row>
    <row r="14" s="76" customFormat="1" ht="36" customHeight="1" spans="1:5">
      <c r="A14" s="89" t="s">
        <v>3066</v>
      </c>
      <c r="B14" s="90">
        <v>119</v>
      </c>
      <c r="C14" s="93">
        <v>178</v>
      </c>
      <c r="D14" s="91">
        <f t="shared" si="0"/>
        <v>0.496</v>
      </c>
      <c r="E14" s="88"/>
    </row>
    <row r="15" s="76" customFormat="1" ht="36" customHeight="1" spans="1:5">
      <c r="A15" s="89" t="s">
        <v>3067</v>
      </c>
      <c r="B15" s="90">
        <v>378</v>
      </c>
      <c r="C15" s="93">
        <v>338</v>
      </c>
      <c r="D15" s="91">
        <f t="shared" si="0"/>
        <v>-0.106</v>
      </c>
      <c r="E15" s="88"/>
    </row>
    <row r="16" s="76" customFormat="1" ht="36" customHeight="1" spans="1:5">
      <c r="A16" s="85" t="s">
        <v>3070</v>
      </c>
      <c r="B16" s="86">
        <v>10890</v>
      </c>
      <c r="C16" s="86">
        <v>13983</v>
      </c>
      <c r="D16" s="87">
        <f t="shared" si="0"/>
        <v>0.284</v>
      </c>
      <c r="E16" s="88" t="str">
        <f>IF(A16&lt;&gt;"",IF(SUM(B16:C16)&lt;&gt;0,"是","否"),"是")</f>
        <v>是</v>
      </c>
    </row>
    <row r="17" s="76" customFormat="1" ht="36" customHeight="1" spans="1:5">
      <c r="A17" s="89" t="s">
        <v>3065</v>
      </c>
      <c r="B17" s="90">
        <v>4668</v>
      </c>
      <c r="C17" s="94">
        <v>5872</v>
      </c>
      <c r="D17" s="91">
        <f t="shared" si="0"/>
        <v>0.258</v>
      </c>
      <c r="E17" s="88" t="str">
        <f>IF(A17&lt;&gt;"",IF(SUM(B17:C17)&lt;&gt;0,"是","否"),"是")</f>
        <v>是</v>
      </c>
    </row>
    <row r="18" s="76" customFormat="1" ht="36" customHeight="1" spans="1:5">
      <c r="A18" s="89" t="s">
        <v>3066</v>
      </c>
      <c r="B18" s="90"/>
      <c r="C18" s="94"/>
      <c r="D18" s="91"/>
      <c r="E18" s="88"/>
    </row>
    <row r="19" s="76" customFormat="1" ht="36" customHeight="1" spans="1:5">
      <c r="A19" s="89" t="s">
        <v>3067</v>
      </c>
      <c r="B19" s="90">
        <v>6222</v>
      </c>
      <c r="C19" s="94">
        <v>8111</v>
      </c>
      <c r="D19" s="91">
        <f t="shared" si="0"/>
        <v>0.304</v>
      </c>
      <c r="E19" s="88"/>
    </row>
    <row r="20" s="76" customFormat="1" ht="36" customHeight="1" spans="1:5">
      <c r="A20" s="85" t="s">
        <v>3071</v>
      </c>
      <c r="B20" s="86">
        <v>314</v>
      </c>
      <c r="C20" s="86">
        <v>299</v>
      </c>
      <c r="D20" s="87">
        <f t="shared" si="0"/>
        <v>-0.048</v>
      </c>
      <c r="E20" s="88" t="str">
        <f>IF(A20&lt;&gt;"",IF(SUM(B20:C20)&lt;&gt;0,"是","否"),"是")</f>
        <v>是</v>
      </c>
    </row>
    <row r="21" s="76" customFormat="1" ht="36" customHeight="1" spans="1:5">
      <c r="A21" s="89" t="s">
        <v>3065</v>
      </c>
      <c r="B21" s="90">
        <v>314</v>
      </c>
      <c r="C21" s="94">
        <v>299</v>
      </c>
      <c r="D21" s="91">
        <f t="shared" si="0"/>
        <v>-0.048</v>
      </c>
      <c r="E21" s="88" t="str">
        <f>IF(A21&lt;&gt;"",IF(SUM(B21:C21)&lt;&gt;0,"是","否"),"是")</f>
        <v>是</v>
      </c>
    </row>
    <row r="22" s="76" customFormat="1" ht="36" customHeight="1" spans="1:5">
      <c r="A22" s="89" t="s">
        <v>3066</v>
      </c>
      <c r="B22" s="90"/>
      <c r="C22" s="94"/>
      <c r="D22" s="91"/>
      <c r="E22" s="88"/>
    </row>
    <row r="23" s="76" customFormat="1" ht="36" customHeight="1" spans="1:5">
      <c r="A23" s="89" t="s">
        <v>3067</v>
      </c>
      <c r="B23" s="90"/>
      <c r="C23" s="94"/>
      <c r="D23" s="91"/>
      <c r="E23" s="88"/>
    </row>
    <row r="24" s="76" customFormat="1" ht="36" customHeight="1" spans="1:5">
      <c r="A24" s="85" t="s">
        <v>3072</v>
      </c>
      <c r="B24" s="86">
        <v>7497</v>
      </c>
      <c r="C24" s="86">
        <v>7527</v>
      </c>
      <c r="D24" s="87">
        <f t="shared" si="0"/>
        <v>0.004</v>
      </c>
      <c r="E24" s="88" t="str">
        <f>IF(A24&lt;&gt;"",IF(SUM(B24:C24)&lt;&gt;0,"是","否"),"是")</f>
        <v>是</v>
      </c>
    </row>
    <row r="25" ht="36" customHeight="1" spans="1:5">
      <c r="A25" s="89" t="s">
        <v>3065</v>
      </c>
      <c r="B25" s="90">
        <v>7492</v>
      </c>
      <c r="C25" s="93">
        <v>6597</v>
      </c>
      <c r="D25" s="91">
        <f t="shared" si="0"/>
        <v>-0.119</v>
      </c>
      <c r="E25" s="88" t="str">
        <f>IF(A25&lt;&gt;"",IF(SUM(B25:C25)&lt;&gt;0,"是","否"),"是")</f>
        <v>是</v>
      </c>
    </row>
    <row r="26" ht="36" customHeight="1" spans="1:5">
      <c r="A26" s="89" t="s">
        <v>3066</v>
      </c>
      <c r="B26" s="90"/>
      <c r="C26" s="93">
        <v>925</v>
      </c>
      <c r="D26" s="91"/>
      <c r="E26" s="88"/>
    </row>
    <row r="27" ht="36" customHeight="1" spans="1:5">
      <c r="A27" s="89" t="s">
        <v>3067</v>
      </c>
      <c r="B27" s="90">
        <v>5</v>
      </c>
      <c r="C27" s="93">
        <v>5</v>
      </c>
      <c r="D27" s="91">
        <f t="shared" si="0"/>
        <v>0</v>
      </c>
      <c r="E27" s="88"/>
    </row>
    <row r="28" ht="36" customHeight="1" spans="1:5">
      <c r="A28" s="85" t="s">
        <v>3073</v>
      </c>
      <c r="B28" s="86">
        <v>26021</v>
      </c>
      <c r="C28" s="86">
        <v>30514</v>
      </c>
      <c r="D28" s="87">
        <f t="shared" si="0"/>
        <v>0.173</v>
      </c>
      <c r="E28" s="88" t="str">
        <f>IF(A28&lt;&gt;"",IF(SUM(B28:C28)&lt;&gt;0,"是","否"),"是")</f>
        <v>是</v>
      </c>
    </row>
    <row r="29" ht="36" customHeight="1" spans="1:5">
      <c r="A29" s="89" t="s">
        <v>3065</v>
      </c>
      <c r="B29" s="90">
        <v>17022</v>
      </c>
      <c r="C29" s="95">
        <v>17875</v>
      </c>
      <c r="D29" s="91">
        <f t="shared" si="0"/>
        <v>0.05</v>
      </c>
      <c r="E29" s="88" t="str">
        <f>IF(A29&lt;&gt;"",IF(SUM(B29:C29)&lt;&gt;0,"是","否"),"是")</f>
        <v>是</v>
      </c>
    </row>
    <row r="30" ht="36" customHeight="1" spans="1:5">
      <c r="A30" s="89" t="s">
        <v>3066</v>
      </c>
      <c r="B30" s="90">
        <v>7</v>
      </c>
      <c r="C30" s="95"/>
      <c r="D30" s="91">
        <f t="shared" si="0"/>
        <v>-1</v>
      </c>
      <c r="E30" s="88"/>
    </row>
    <row r="31" ht="36" customHeight="1" spans="1:5">
      <c r="A31" s="89" t="s">
        <v>3067</v>
      </c>
      <c r="B31" s="90">
        <v>8992</v>
      </c>
      <c r="C31" s="95">
        <v>12639</v>
      </c>
      <c r="D31" s="91">
        <f t="shared" si="0"/>
        <v>0.406</v>
      </c>
      <c r="E31" s="88"/>
    </row>
    <row r="32" ht="36" customHeight="1" spans="1:5">
      <c r="A32" s="96" t="s">
        <v>3074</v>
      </c>
      <c r="B32" s="86">
        <v>76843</v>
      </c>
      <c r="C32" s="86">
        <v>84752</v>
      </c>
      <c r="D32" s="87">
        <f t="shared" si="0"/>
        <v>0.103</v>
      </c>
      <c r="E32" s="88" t="str">
        <f>IF(A32&lt;&gt;"",IF(SUM(B32:C32)&lt;&gt;0,"是","否"),"是")</f>
        <v>是</v>
      </c>
    </row>
    <row r="33" ht="36" customHeight="1" spans="1:5">
      <c r="A33" s="89" t="s">
        <v>3065</v>
      </c>
      <c r="B33" s="90">
        <v>52939</v>
      </c>
      <c r="C33" s="90">
        <v>55613</v>
      </c>
      <c r="D33" s="91">
        <f t="shared" si="0"/>
        <v>0.051</v>
      </c>
      <c r="E33" s="88" t="str">
        <f>IF(A33&lt;&gt;"",IF(SUM(B33:C33)&lt;&gt;0,"是","否"),"是")</f>
        <v>是</v>
      </c>
    </row>
    <row r="34" ht="36" customHeight="1" spans="1:5">
      <c r="A34" s="89" t="s">
        <v>3066</v>
      </c>
      <c r="B34" s="90">
        <v>260</v>
      </c>
      <c r="C34" s="90">
        <v>1656</v>
      </c>
      <c r="D34" s="91">
        <f t="shared" si="0"/>
        <v>5.369</v>
      </c>
      <c r="E34" s="88"/>
    </row>
    <row r="35" ht="36" customHeight="1" spans="1:5">
      <c r="A35" s="89" t="s">
        <v>3067</v>
      </c>
      <c r="B35" s="90">
        <v>23644</v>
      </c>
      <c r="C35" s="90">
        <v>27483</v>
      </c>
      <c r="D35" s="91">
        <f t="shared" si="0"/>
        <v>0.162</v>
      </c>
      <c r="E35" s="88"/>
    </row>
    <row r="36" ht="36" customHeight="1" spans="1:5">
      <c r="A36" s="97" t="s">
        <v>3075</v>
      </c>
      <c r="B36" s="86"/>
      <c r="C36" s="86"/>
      <c r="D36" s="87"/>
      <c r="E36" s="88" t="str">
        <f>IF(A36&lt;&gt;"",IF(SUM(B36:C36)&lt;&gt;0,"是","否"),"是")</f>
        <v>否</v>
      </c>
    </row>
    <row r="37" ht="36" customHeight="1" spans="1:5">
      <c r="A37" s="98" t="s">
        <v>3076</v>
      </c>
      <c r="B37" s="86"/>
      <c r="C37" s="86"/>
      <c r="D37" s="87"/>
      <c r="E37" s="88" t="str">
        <f>IF(A37&lt;&gt;"",IF(SUM(B37:C37)&lt;&gt;0,"是","否"),"是")</f>
        <v>否</v>
      </c>
    </row>
    <row r="38" ht="36" customHeight="1" spans="1:5">
      <c r="A38" s="96" t="s">
        <v>3077</v>
      </c>
      <c r="B38" s="86">
        <v>76843</v>
      </c>
      <c r="C38" s="86">
        <v>84752</v>
      </c>
      <c r="D38" s="87">
        <f t="shared" si="0"/>
        <v>0.103</v>
      </c>
      <c r="E38" s="88" t="str">
        <f>IF(A38&lt;&gt;"",IF(SUM(B38:C38)&lt;&gt;0,"是","否"),"是")</f>
        <v>是</v>
      </c>
    </row>
    <row r="39" spans="2:3">
      <c r="B39" s="99"/>
      <c r="C39" s="99"/>
    </row>
    <row r="40" spans="2:3">
      <c r="B40" s="99"/>
      <c r="C40" s="99"/>
    </row>
    <row r="41" spans="2:3">
      <c r="B41" s="99"/>
      <c r="C41" s="99"/>
    </row>
    <row r="42" spans="2:3">
      <c r="B42" s="99"/>
      <c r="C42" s="99"/>
    </row>
  </sheetData>
  <autoFilter ref="A3:E38">
    <extLst/>
  </autoFilter>
  <mergeCells count="1">
    <mergeCell ref="A1:D1"/>
  </mergeCells>
  <conditionalFormatting sqref="E4:E3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66"/>
  <sheetViews>
    <sheetView showGridLines="0" showZeros="0" view="pageBreakPreview" zoomScaleNormal="100" workbookViewId="0">
      <pane ySplit="3" topLeftCell="A55" activePane="bottomLeft" state="frozen"/>
      <selection/>
      <selection pane="bottomLeft" activeCell="D62" sqref="D62"/>
    </sheetView>
  </sheetViews>
  <sheetFormatPr defaultColWidth="9" defaultRowHeight="14.25" outlineLevelCol="4"/>
  <cols>
    <col min="1" max="1" width="46.5" style="75" customWidth="1"/>
    <col min="2" max="4" width="20.6333333333333" style="75" customWidth="1"/>
    <col min="5" max="5" width="5.38333333333333" style="75" customWidth="1"/>
    <col min="6" max="16384" width="9" style="75"/>
  </cols>
  <sheetData>
    <row r="1" s="75" customFormat="1" ht="45" customHeight="1" spans="1:4">
      <c r="A1" s="77" t="s">
        <v>3078</v>
      </c>
      <c r="B1" s="77"/>
      <c r="C1" s="77"/>
      <c r="D1" s="77"/>
    </row>
    <row r="2" s="100" customFormat="1" ht="20.1" customHeight="1" spans="1:4">
      <c r="A2" s="101"/>
      <c r="B2" s="102"/>
      <c r="C2" s="103"/>
      <c r="D2" s="104" t="s">
        <v>2</v>
      </c>
    </row>
    <row r="3" s="75" customFormat="1" ht="45" customHeight="1" spans="1:5">
      <c r="A3" s="105" t="s">
        <v>3044</v>
      </c>
      <c r="B3" s="83" t="s">
        <v>5</v>
      </c>
      <c r="C3" s="83" t="s">
        <v>6</v>
      </c>
      <c r="D3" s="83" t="s">
        <v>7</v>
      </c>
      <c r="E3" s="100" t="s">
        <v>8</v>
      </c>
    </row>
    <row r="4" s="75" customFormat="1" ht="36" customHeight="1" spans="1:5">
      <c r="A4" s="106" t="s">
        <v>3045</v>
      </c>
      <c r="B4" s="107">
        <v>19006</v>
      </c>
      <c r="C4" s="108">
        <v>18654</v>
      </c>
      <c r="D4" s="87">
        <f>(C4-B4)/B4</f>
        <v>-0.019</v>
      </c>
      <c r="E4" s="109" t="str">
        <f t="shared" ref="E4:E6" si="0">IF(A4&lt;&gt;"",IF(SUM(B4:C4)&lt;&gt;0,"是","否"),"是")</f>
        <v>是</v>
      </c>
    </row>
    <row r="5" s="75" customFormat="1" ht="36" customHeight="1" spans="1:5">
      <c r="A5" s="110" t="s">
        <v>3046</v>
      </c>
      <c r="B5" s="111">
        <v>7398</v>
      </c>
      <c r="C5" s="111">
        <v>5880</v>
      </c>
      <c r="D5" s="91">
        <f t="shared" ref="D5:D36" si="1">(C5-B5)/B5</f>
        <v>-0.205</v>
      </c>
      <c r="E5" s="109" t="str">
        <f t="shared" si="0"/>
        <v>是</v>
      </c>
    </row>
    <row r="6" s="75" customFormat="1" ht="36" customHeight="1" spans="1:5">
      <c r="A6" s="110" t="s">
        <v>3047</v>
      </c>
      <c r="B6" s="111">
        <v>12</v>
      </c>
      <c r="C6" s="112">
        <v>9</v>
      </c>
      <c r="D6" s="91">
        <f t="shared" si="1"/>
        <v>-0.25</v>
      </c>
      <c r="E6" s="109" t="str">
        <f t="shared" si="0"/>
        <v>是</v>
      </c>
    </row>
    <row r="7" customFormat="1" ht="36" customHeight="1" spans="1:5">
      <c r="A7" s="110" t="s">
        <v>3048</v>
      </c>
      <c r="B7" s="111"/>
      <c r="C7" s="112"/>
      <c r="D7" s="91"/>
      <c r="E7" s="109"/>
    </row>
    <row r="8" customFormat="1" ht="36" customHeight="1" spans="1:5">
      <c r="A8" s="110" t="s">
        <v>3049</v>
      </c>
      <c r="B8" s="111"/>
      <c r="C8" s="112"/>
      <c r="D8" s="91"/>
      <c r="E8" s="109"/>
    </row>
    <row r="9" customFormat="1" ht="36" customHeight="1" spans="1:5">
      <c r="A9" s="110" t="s">
        <v>3050</v>
      </c>
      <c r="B9" s="111">
        <v>54</v>
      </c>
      <c r="C9" s="112"/>
      <c r="D9" s="91">
        <f t="shared" si="1"/>
        <v>-1</v>
      </c>
      <c r="E9" s="109"/>
    </row>
    <row r="10" s="76" customFormat="1" ht="36" customHeight="1" spans="1:5">
      <c r="A10" s="110" t="s">
        <v>3051</v>
      </c>
      <c r="B10" s="111">
        <v>11542</v>
      </c>
      <c r="C10" s="112">
        <v>12765</v>
      </c>
      <c r="D10" s="91">
        <f t="shared" si="1"/>
        <v>0.106</v>
      </c>
      <c r="E10" s="109" t="str">
        <f t="shared" ref="E10:E14" si="2">IF(A10&lt;&gt;"",IF(SUM(B10:C10)&lt;&gt;0,"是","否"),"是")</f>
        <v>是</v>
      </c>
    </row>
    <row r="11" s="75" customFormat="1" ht="36" customHeight="1" spans="1:5">
      <c r="A11" s="106" t="s">
        <v>3052</v>
      </c>
      <c r="B11" s="107">
        <v>15755</v>
      </c>
      <c r="C11" s="107">
        <v>23559</v>
      </c>
      <c r="D11" s="87">
        <f t="shared" si="1"/>
        <v>0.495</v>
      </c>
      <c r="E11" s="109" t="str">
        <f t="shared" si="2"/>
        <v>是</v>
      </c>
    </row>
    <row r="12" s="75" customFormat="1" ht="36" customHeight="1" spans="1:5">
      <c r="A12" s="110" t="s">
        <v>3046</v>
      </c>
      <c r="B12" s="111">
        <v>14445</v>
      </c>
      <c r="C12" s="112">
        <v>22370</v>
      </c>
      <c r="D12" s="91">
        <f t="shared" si="1"/>
        <v>0.549</v>
      </c>
      <c r="E12" s="109" t="str">
        <f t="shared" si="2"/>
        <v>是</v>
      </c>
    </row>
    <row r="13" s="75" customFormat="1" ht="36" customHeight="1" spans="1:5">
      <c r="A13" s="110" t="s">
        <v>3047</v>
      </c>
      <c r="B13" s="111">
        <v>106</v>
      </c>
      <c r="C13" s="112">
        <v>94</v>
      </c>
      <c r="D13" s="91">
        <f t="shared" si="1"/>
        <v>-0.113</v>
      </c>
      <c r="E13" s="109" t="str">
        <f t="shared" si="2"/>
        <v>是</v>
      </c>
    </row>
    <row r="14" s="75" customFormat="1" ht="36" customHeight="1" spans="1:5">
      <c r="A14" s="110" t="s">
        <v>3048</v>
      </c>
      <c r="B14" s="111">
        <v>1080</v>
      </c>
      <c r="C14" s="112">
        <v>1081</v>
      </c>
      <c r="D14" s="91">
        <f t="shared" si="1"/>
        <v>0.001</v>
      </c>
      <c r="E14" s="109" t="str">
        <f t="shared" si="2"/>
        <v>是</v>
      </c>
    </row>
    <row r="15" s="75" customFormat="1" ht="36" customHeight="1" spans="1:5">
      <c r="A15" s="110" t="s">
        <v>3049</v>
      </c>
      <c r="B15" s="111"/>
      <c r="C15" s="112"/>
      <c r="D15" s="91"/>
      <c r="E15" s="109"/>
    </row>
    <row r="16" s="75" customFormat="1" ht="36" customHeight="1" spans="1:5">
      <c r="A16" s="110" t="s">
        <v>3050</v>
      </c>
      <c r="B16" s="111"/>
      <c r="C16" s="112"/>
      <c r="D16" s="91"/>
      <c r="E16" s="109"/>
    </row>
    <row r="17" s="75" customFormat="1" ht="36" customHeight="1" spans="1:5">
      <c r="A17" s="110" t="s">
        <v>3051</v>
      </c>
      <c r="B17" s="111">
        <v>124</v>
      </c>
      <c r="C17" s="112">
        <v>14</v>
      </c>
      <c r="D17" s="91">
        <f t="shared" si="1"/>
        <v>-0.887</v>
      </c>
      <c r="E17" s="109"/>
    </row>
    <row r="18" s="75" customFormat="1" ht="36" customHeight="1" spans="1:5">
      <c r="A18" s="106" t="s">
        <v>3053</v>
      </c>
      <c r="B18" s="107">
        <v>769</v>
      </c>
      <c r="C18" s="108">
        <v>899</v>
      </c>
      <c r="D18" s="87">
        <f t="shared" si="1"/>
        <v>0.169</v>
      </c>
      <c r="E18" s="109" t="str">
        <f t="shared" ref="E18:E21" si="3">IF(A18&lt;&gt;"",IF(SUM(B18:C18)&lt;&gt;0,"是","否"),"是")</f>
        <v>是</v>
      </c>
    </row>
    <row r="19" s="75" customFormat="1" ht="36" customHeight="1" spans="1:5">
      <c r="A19" s="110" t="s">
        <v>3046</v>
      </c>
      <c r="B19" s="111">
        <v>376</v>
      </c>
      <c r="C19" s="112">
        <v>338</v>
      </c>
      <c r="D19" s="91">
        <f t="shared" si="1"/>
        <v>-0.101</v>
      </c>
      <c r="E19" s="109" t="str">
        <f t="shared" si="3"/>
        <v>是</v>
      </c>
    </row>
    <row r="20" s="75" customFormat="1" ht="21" customHeight="1" spans="1:5">
      <c r="A20" s="110" t="s">
        <v>3047</v>
      </c>
      <c r="B20" s="111">
        <v>1</v>
      </c>
      <c r="C20" s="112">
        <v>1</v>
      </c>
      <c r="D20" s="91">
        <f t="shared" si="1"/>
        <v>0</v>
      </c>
      <c r="E20" s="109" t="str">
        <f t="shared" si="3"/>
        <v>是</v>
      </c>
    </row>
    <row r="21" s="75" customFormat="1" ht="23" customHeight="1" spans="1:5">
      <c r="A21" s="110" t="s">
        <v>3048</v>
      </c>
      <c r="B21" s="111"/>
      <c r="C21" s="112"/>
      <c r="D21" s="91"/>
      <c r="E21" s="109" t="str">
        <f t="shared" si="3"/>
        <v>否</v>
      </c>
    </row>
    <row r="22" s="75" customFormat="1" ht="21" customHeight="1" spans="1:5">
      <c r="A22" s="110" t="s">
        <v>3049</v>
      </c>
      <c r="B22" s="111"/>
      <c r="C22" s="112"/>
      <c r="D22" s="91"/>
      <c r="E22" s="109"/>
    </row>
    <row r="23" s="75" customFormat="1" ht="18.75" spans="1:5">
      <c r="A23" s="110" t="s">
        <v>3050</v>
      </c>
      <c r="B23" s="111">
        <v>9</v>
      </c>
      <c r="C23" s="112"/>
      <c r="D23" s="91">
        <f t="shared" si="1"/>
        <v>-1</v>
      </c>
      <c r="E23" s="109"/>
    </row>
    <row r="24" s="75" customFormat="1" ht="18.75" spans="1:5">
      <c r="A24" s="110" t="s">
        <v>3051</v>
      </c>
      <c r="B24" s="111">
        <v>383</v>
      </c>
      <c r="C24" s="112">
        <v>560</v>
      </c>
      <c r="D24" s="91">
        <f t="shared" si="1"/>
        <v>0.462</v>
      </c>
      <c r="E24" s="109"/>
    </row>
    <row r="25" s="75" customFormat="1" ht="36" customHeight="1" spans="1:5">
      <c r="A25" s="106" t="s">
        <v>3054</v>
      </c>
      <c r="B25" s="107">
        <v>12638</v>
      </c>
      <c r="C25" s="108">
        <v>14480</v>
      </c>
      <c r="D25" s="87">
        <f t="shared" si="1"/>
        <v>0.146</v>
      </c>
      <c r="E25" s="109" t="str">
        <f t="shared" ref="E25:E28" si="4">IF(A25&lt;&gt;"",IF(SUM(B25:C25)&lt;&gt;0,"是","否"),"是")</f>
        <v>是</v>
      </c>
    </row>
    <row r="26" s="75" customFormat="1" ht="36" customHeight="1" spans="1:5">
      <c r="A26" s="110" t="s">
        <v>3046</v>
      </c>
      <c r="B26" s="111">
        <v>9830</v>
      </c>
      <c r="C26" s="113">
        <v>12106</v>
      </c>
      <c r="D26" s="91">
        <f t="shared" si="1"/>
        <v>0.232</v>
      </c>
      <c r="E26" s="109" t="str">
        <f t="shared" si="4"/>
        <v>是</v>
      </c>
    </row>
    <row r="27" s="75" customFormat="1" ht="36" customHeight="1" spans="1:5">
      <c r="A27" s="110" t="s">
        <v>3047</v>
      </c>
      <c r="B27" s="111">
        <v>299</v>
      </c>
      <c r="C27" s="113">
        <v>70</v>
      </c>
      <c r="D27" s="91">
        <f t="shared" si="1"/>
        <v>-0.766</v>
      </c>
      <c r="E27" s="109" t="str">
        <f t="shared" si="4"/>
        <v>是</v>
      </c>
    </row>
    <row r="28" s="75" customFormat="1" ht="36" customHeight="1" spans="1:5">
      <c r="A28" s="110" t="s">
        <v>3048</v>
      </c>
      <c r="B28" s="111">
        <v>2</v>
      </c>
      <c r="C28" s="113">
        <v>1</v>
      </c>
      <c r="D28" s="91">
        <f t="shared" si="1"/>
        <v>-0.5</v>
      </c>
      <c r="E28" s="109" t="str">
        <f t="shared" si="4"/>
        <v>是</v>
      </c>
    </row>
    <row r="29" s="75" customFormat="1" ht="36" customHeight="1" spans="1:5">
      <c r="A29" s="110" t="s">
        <v>3049</v>
      </c>
      <c r="B29" s="111"/>
      <c r="C29" s="113"/>
      <c r="D29" s="91"/>
      <c r="E29" s="109"/>
    </row>
    <row r="30" s="75" customFormat="1" ht="36" customHeight="1" spans="1:5">
      <c r="A30" s="110" t="s">
        <v>3050</v>
      </c>
      <c r="B30" s="111">
        <v>4</v>
      </c>
      <c r="C30" s="113"/>
      <c r="D30" s="91">
        <f t="shared" si="1"/>
        <v>-1</v>
      </c>
      <c r="E30" s="109"/>
    </row>
    <row r="31" s="75" customFormat="1" ht="36" customHeight="1" spans="1:5">
      <c r="A31" s="110" t="s">
        <v>3051</v>
      </c>
      <c r="B31" s="111">
        <v>2503</v>
      </c>
      <c r="C31" s="113">
        <v>2303</v>
      </c>
      <c r="D31" s="91">
        <f t="shared" si="1"/>
        <v>-0.08</v>
      </c>
      <c r="E31" s="109"/>
    </row>
    <row r="32" s="75" customFormat="1" ht="36" customHeight="1" spans="1:5">
      <c r="A32" s="106" t="s">
        <v>3055</v>
      </c>
      <c r="B32" s="107">
        <v>314</v>
      </c>
      <c r="C32" s="108">
        <v>299</v>
      </c>
      <c r="D32" s="87">
        <f t="shared" si="1"/>
        <v>-0.048</v>
      </c>
      <c r="E32" s="109" t="str">
        <f t="shared" ref="E32:E35" si="5">IF(A32&lt;&gt;"",IF(SUM(B32:C32)&lt;&gt;0,"是","否"),"是")</f>
        <v>是</v>
      </c>
    </row>
    <row r="33" s="75" customFormat="1" ht="36" customHeight="1" spans="1:5">
      <c r="A33" s="110" t="s">
        <v>3046</v>
      </c>
      <c r="B33" s="111"/>
      <c r="C33" s="108"/>
      <c r="D33" s="87"/>
      <c r="E33" s="109" t="str">
        <f t="shared" si="5"/>
        <v>否</v>
      </c>
    </row>
    <row r="34" s="75" customFormat="1" ht="36" customHeight="1" spans="1:5">
      <c r="A34" s="110" t="s">
        <v>3047</v>
      </c>
      <c r="B34" s="111"/>
      <c r="C34" s="111"/>
      <c r="D34" s="91"/>
      <c r="E34" s="109" t="str">
        <f t="shared" si="5"/>
        <v>否</v>
      </c>
    </row>
    <row r="35" s="75" customFormat="1" ht="36" customHeight="1" spans="1:5">
      <c r="A35" s="110" t="s">
        <v>3048</v>
      </c>
      <c r="B35" s="111"/>
      <c r="C35" s="112"/>
      <c r="D35" s="91"/>
      <c r="E35" s="109" t="str">
        <f t="shared" si="5"/>
        <v>否</v>
      </c>
    </row>
    <row r="36" s="75" customFormat="1" ht="36" customHeight="1" spans="1:5">
      <c r="A36" s="110" t="s">
        <v>3049</v>
      </c>
      <c r="B36" s="111"/>
      <c r="C36" s="112"/>
      <c r="D36" s="91"/>
      <c r="E36" s="109"/>
    </row>
    <row r="37" s="75" customFormat="1" ht="36" customHeight="1" spans="1:5">
      <c r="A37" s="110" t="s">
        <v>3050</v>
      </c>
      <c r="B37" s="111"/>
      <c r="C37" s="112"/>
      <c r="D37" s="91"/>
      <c r="E37" s="109"/>
    </row>
    <row r="38" s="75" customFormat="1" ht="36" customHeight="1" spans="1:5">
      <c r="A38" s="110" t="s">
        <v>3051</v>
      </c>
      <c r="B38" s="111">
        <v>314</v>
      </c>
      <c r="C38" s="112">
        <v>299</v>
      </c>
      <c r="D38" s="91">
        <f t="shared" ref="D37:D62" si="6">(C38-B38)/B38</f>
        <v>-0.048</v>
      </c>
      <c r="E38" s="109"/>
    </row>
    <row r="39" s="75" customFormat="1" ht="36" customHeight="1" spans="1:5">
      <c r="A39" s="106" t="s">
        <v>3056</v>
      </c>
      <c r="B39" s="114">
        <v>10931</v>
      </c>
      <c r="C39" s="108">
        <v>11943</v>
      </c>
      <c r="D39" s="87">
        <f t="shared" si="6"/>
        <v>0.093</v>
      </c>
      <c r="E39" s="109" t="str">
        <f t="shared" ref="E39:E42" si="7">IF(A39&lt;&gt;"",IF(SUM(B39:C39)&lt;&gt;0,"是","否"),"是")</f>
        <v>是</v>
      </c>
    </row>
    <row r="40" s="75" customFormat="1" ht="36" customHeight="1" spans="1:5">
      <c r="A40" s="110" t="s">
        <v>3046</v>
      </c>
      <c r="B40" s="111">
        <v>2047</v>
      </c>
      <c r="C40" s="115">
        <v>3188</v>
      </c>
      <c r="D40" s="91">
        <f t="shared" si="6"/>
        <v>0.557</v>
      </c>
      <c r="E40" s="109" t="str">
        <f t="shared" si="7"/>
        <v>是</v>
      </c>
    </row>
    <row r="41" s="75" customFormat="1" ht="36" customHeight="1" spans="1:5">
      <c r="A41" s="110" t="s">
        <v>3047</v>
      </c>
      <c r="B41" s="111">
        <v>1003</v>
      </c>
      <c r="C41" s="111">
        <v>6</v>
      </c>
      <c r="D41" s="91">
        <f t="shared" si="6"/>
        <v>-0.994</v>
      </c>
      <c r="E41" s="109" t="str">
        <f t="shared" si="7"/>
        <v>是</v>
      </c>
    </row>
    <row r="42" s="75" customFormat="1" ht="36" customHeight="1" spans="1:5">
      <c r="A42" s="110" t="s">
        <v>3048</v>
      </c>
      <c r="B42" s="111">
        <v>7515</v>
      </c>
      <c r="C42" s="111">
        <v>7737</v>
      </c>
      <c r="D42" s="91">
        <f t="shared" si="6"/>
        <v>0.03</v>
      </c>
      <c r="E42" s="109" t="str">
        <f t="shared" si="7"/>
        <v>是</v>
      </c>
    </row>
    <row r="43" s="75" customFormat="1" ht="36" customHeight="1" spans="1:5">
      <c r="A43" s="110" t="s">
        <v>3049</v>
      </c>
      <c r="B43" s="111"/>
      <c r="C43" s="111">
        <v>926</v>
      </c>
      <c r="D43" s="91"/>
      <c r="E43" s="109"/>
    </row>
    <row r="44" s="75" customFormat="1" ht="36" customHeight="1" spans="1:5">
      <c r="A44" s="110" t="s">
        <v>3050</v>
      </c>
      <c r="B44" s="111">
        <v>28</v>
      </c>
      <c r="C44" s="111"/>
      <c r="D44" s="91">
        <f t="shared" si="6"/>
        <v>-1</v>
      </c>
      <c r="E44" s="109"/>
    </row>
    <row r="45" s="75" customFormat="1" ht="36" customHeight="1" spans="1:5">
      <c r="A45" s="110" t="s">
        <v>3051</v>
      </c>
      <c r="B45" s="111">
        <v>338</v>
      </c>
      <c r="C45" s="111">
        <v>86</v>
      </c>
      <c r="D45" s="91">
        <f t="shared" si="6"/>
        <v>-0.746</v>
      </c>
      <c r="E45" s="109"/>
    </row>
    <row r="46" s="75" customFormat="1" ht="36" customHeight="1" spans="1:5">
      <c r="A46" s="106" t="s">
        <v>3057</v>
      </c>
      <c r="B46" s="107">
        <v>30273</v>
      </c>
      <c r="C46" s="108">
        <v>30845</v>
      </c>
      <c r="D46" s="87">
        <f t="shared" si="6"/>
        <v>0.019</v>
      </c>
      <c r="E46" s="109" t="str">
        <f t="shared" ref="E46:E49" si="8">IF(A46&lt;&gt;"",IF(SUM(B46:C46)&lt;&gt;0,"是","否"),"是")</f>
        <v>是</v>
      </c>
    </row>
    <row r="47" s="75" customFormat="1" ht="36" customHeight="1" spans="1:5">
      <c r="A47" s="110" t="s">
        <v>3046</v>
      </c>
      <c r="B47" s="111">
        <v>10448</v>
      </c>
      <c r="C47" s="115">
        <v>12071</v>
      </c>
      <c r="D47" s="91">
        <f t="shared" si="6"/>
        <v>0.155</v>
      </c>
      <c r="E47" s="109" t="str">
        <f t="shared" si="8"/>
        <v>是</v>
      </c>
    </row>
    <row r="48" s="75" customFormat="1" ht="36" customHeight="1" spans="1:5">
      <c r="A48" s="110" t="s">
        <v>3047</v>
      </c>
      <c r="B48" s="111">
        <v>14</v>
      </c>
      <c r="C48" s="115">
        <v>15</v>
      </c>
      <c r="D48" s="91">
        <f t="shared" si="6"/>
        <v>0.071</v>
      </c>
      <c r="E48" s="109" t="str">
        <f t="shared" si="8"/>
        <v>是</v>
      </c>
    </row>
    <row r="49" s="75" customFormat="1" ht="36" customHeight="1" spans="1:5">
      <c r="A49" s="110" t="s">
        <v>3048</v>
      </c>
      <c r="B49" s="111">
        <v>566</v>
      </c>
      <c r="C49" s="115">
        <v>584</v>
      </c>
      <c r="D49" s="91">
        <f t="shared" si="6"/>
        <v>0.032</v>
      </c>
      <c r="E49" s="109" t="str">
        <f t="shared" si="8"/>
        <v>是</v>
      </c>
    </row>
    <row r="50" s="75" customFormat="1" ht="36" customHeight="1" spans="1:5">
      <c r="A50" s="110" t="s">
        <v>3049</v>
      </c>
      <c r="B50" s="111"/>
      <c r="C50" s="115"/>
      <c r="D50" s="91"/>
      <c r="E50" s="109"/>
    </row>
    <row r="51" s="75" customFormat="1" ht="36" customHeight="1" spans="1:5">
      <c r="A51" s="110" t="s">
        <v>3050</v>
      </c>
      <c r="B51" s="111">
        <v>46</v>
      </c>
      <c r="C51" s="115"/>
      <c r="D51" s="91">
        <f t="shared" si="6"/>
        <v>-1</v>
      </c>
      <c r="E51" s="109"/>
    </row>
    <row r="52" s="75" customFormat="1" ht="36" customHeight="1" spans="1:5">
      <c r="A52" s="110" t="s">
        <v>3051</v>
      </c>
      <c r="B52" s="111">
        <v>19199</v>
      </c>
      <c r="C52" s="115">
        <v>18175</v>
      </c>
      <c r="D52" s="91">
        <f t="shared" si="6"/>
        <v>-0.053</v>
      </c>
      <c r="E52" s="109"/>
    </row>
    <row r="53" s="75" customFormat="1" ht="36" customHeight="1" spans="1:5">
      <c r="A53" s="96" t="s">
        <v>3058</v>
      </c>
      <c r="B53" s="114">
        <v>89686</v>
      </c>
      <c r="C53" s="114">
        <v>100679</v>
      </c>
      <c r="D53" s="87">
        <f t="shared" si="6"/>
        <v>0.123</v>
      </c>
      <c r="E53" s="109" t="str">
        <f t="shared" ref="E53:E56" si="9">IF(A53&lt;&gt;"",IF(SUM(B53:C53)&lt;&gt;0,"是","否"),"是")</f>
        <v>是</v>
      </c>
    </row>
    <row r="54" s="75" customFormat="1" ht="36" customHeight="1" spans="1:5">
      <c r="A54" s="110" t="s">
        <v>3046</v>
      </c>
      <c r="B54" s="111">
        <v>44544</v>
      </c>
      <c r="C54" s="111">
        <v>55953</v>
      </c>
      <c r="D54" s="91">
        <f t="shared" si="6"/>
        <v>0.256</v>
      </c>
      <c r="E54" s="109" t="str">
        <f t="shared" si="9"/>
        <v>是</v>
      </c>
    </row>
    <row r="55" s="75" customFormat="1" ht="36" customHeight="1" spans="1:5">
      <c r="A55" s="110" t="s">
        <v>3047</v>
      </c>
      <c r="B55" s="111">
        <v>1435</v>
      </c>
      <c r="C55" s="111">
        <v>195</v>
      </c>
      <c r="D55" s="91">
        <f t="shared" si="6"/>
        <v>-0.864</v>
      </c>
      <c r="E55" s="109" t="str">
        <f t="shared" si="9"/>
        <v>是</v>
      </c>
    </row>
    <row r="56" s="75" customFormat="1" ht="36" customHeight="1" spans="1:5">
      <c r="A56" s="110" t="s">
        <v>3048</v>
      </c>
      <c r="B56" s="111">
        <v>9163</v>
      </c>
      <c r="C56" s="111">
        <v>9403</v>
      </c>
      <c r="D56" s="91">
        <f t="shared" si="6"/>
        <v>0.026</v>
      </c>
      <c r="E56" s="109" t="str">
        <f t="shared" si="9"/>
        <v>是</v>
      </c>
    </row>
    <row r="57" s="75" customFormat="1" ht="36" customHeight="1" spans="1:5">
      <c r="A57" s="110" t="s">
        <v>3049</v>
      </c>
      <c r="B57" s="111">
        <v>0</v>
      </c>
      <c r="C57" s="111">
        <v>926</v>
      </c>
      <c r="D57" s="91"/>
      <c r="E57" s="109"/>
    </row>
    <row r="58" s="75" customFormat="1" ht="36" customHeight="1" spans="1:5">
      <c r="A58" s="110" t="s">
        <v>3050</v>
      </c>
      <c r="B58" s="111">
        <v>141</v>
      </c>
      <c r="C58" s="111">
        <v>0</v>
      </c>
      <c r="D58" s="91">
        <f t="shared" si="6"/>
        <v>-1</v>
      </c>
      <c r="E58" s="109"/>
    </row>
    <row r="59" s="75" customFormat="1" ht="36" customHeight="1" spans="1:5">
      <c r="A59" s="110" t="s">
        <v>3051</v>
      </c>
      <c r="B59" s="111">
        <v>34403</v>
      </c>
      <c r="C59" s="111">
        <v>34202</v>
      </c>
      <c r="D59" s="91">
        <f t="shared" si="6"/>
        <v>-0.006</v>
      </c>
      <c r="E59" s="109"/>
    </row>
    <row r="60" s="75" customFormat="1" ht="36" customHeight="1" spans="1:5">
      <c r="A60" s="98" t="s">
        <v>3059</v>
      </c>
      <c r="B60" s="107"/>
      <c r="C60" s="107"/>
      <c r="D60" s="87"/>
      <c r="E60" s="109" t="str">
        <f t="shared" ref="E60:E62" si="10">IF(A60&lt;&gt;"",IF(SUM(B60:C60)&lt;&gt;0,"是","否"),"是")</f>
        <v>否</v>
      </c>
    </row>
    <row r="61" s="75" customFormat="1" ht="36" customHeight="1" spans="1:5">
      <c r="A61" s="116" t="s">
        <v>3060</v>
      </c>
      <c r="B61" s="107"/>
      <c r="C61" s="108"/>
      <c r="D61" s="87"/>
      <c r="E61" s="109" t="str">
        <f t="shared" si="10"/>
        <v>否</v>
      </c>
    </row>
    <row r="62" s="75" customFormat="1" ht="36" customHeight="1" spans="1:5">
      <c r="A62" s="96" t="s">
        <v>3061</v>
      </c>
      <c r="B62" s="114">
        <v>89686</v>
      </c>
      <c r="C62" s="114">
        <v>100679</v>
      </c>
      <c r="D62" s="87">
        <f t="shared" si="6"/>
        <v>0.123</v>
      </c>
      <c r="E62" s="109" t="str">
        <f t="shared" si="10"/>
        <v>是</v>
      </c>
    </row>
    <row r="63" s="75" customFormat="1" spans="2:3">
      <c r="B63" s="99"/>
      <c r="C63" s="99"/>
    </row>
    <row r="64" s="75" customFormat="1" spans="2:3">
      <c r="B64" s="99"/>
      <c r="C64" s="99"/>
    </row>
    <row r="65" s="75" customFormat="1" spans="2:3">
      <c r="B65" s="99"/>
      <c r="C65" s="99"/>
    </row>
    <row r="66" s="75" customFormat="1" spans="2:3">
      <c r="B66" s="99"/>
      <c r="C66" s="99"/>
    </row>
  </sheetData>
  <autoFilter ref="A3:E62">
    <filterColumn colId="4">
      <customFilters>
        <customFilter operator="equal" val="是"/>
      </customFilters>
    </filterColumn>
    <extLst/>
  </autoFilter>
  <mergeCells count="1">
    <mergeCell ref="A1:D1"/>
  </mergeCells>
  <conditionalFormatting sqref="E4:E62">
    <cfRule type="cellIs" dxfId="3" priority="6" stopIfTrue="1" operator="lessThanOrEqual">
      <formula>-1</formula>
    </cfRule>
  </conditionalFormatting>
  <conditionalFormatting sqref="E5:E62">
    <cfRule type="cellIs" dxfId="3" priority="4" stopIfTrue="1" operator="lessThanOrEqual">
      <formula>-1</formula>
    </cfRule>
  </conditionalFormatting>
  <conditionalFormatting sqref="C26:C31 C19:C24 C12:C17 C6:C10 C35:C38 C47:C52 C40">
    <cfRule type="cellIs" dxfId="3"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00B0F0"/>
  </sheetPr>
  <dimension ref="A1:E42"/>
  <sheetViews>
    <sheetView showGridLines="0" showZeros="0" view="pageBreakPreview" zoomScaleNormal="100" workbookViewId="0">
      <selection activeCell="D43" sqref="D43"/>
    </sheetView>
  </sheetViews>
  <sheetFormatPr defaultColWidth="9" defaultRowHeight="14.25" outlineLevelCol="4"/>
  <cols>
    <col min="1" max="1" width="45.6333333333333" style="75" customWidth="1"/>
    <col min="2" max="4" width="20.6333333333333" style="75" customWidth="1"/>
    <col min="5" max="5" width="12.75" style="75" customWidth="1"/>
    <col min="6" max="16384" width="9" style="75"/>
  </cols>
  <sheetData>
    <row r="1" s="75" customFormat="1" ht="45" customHeight="1" spans="1:4">
      <c r="A1" s="77" t="s">
        <v>3079</v>
      </c>
      <c r="B1" s="77"/>
      <c r="C1" s="77"/>
      <c r="D1" s="77"/>
    </row>
    <row r="2" s="75" customFormat="1" ht="20.1" customHeight="1" spans="1:4">
      <c r="A2" s="78"/>
      <c r="B2" s="79"/>
      <c r="C2" s="80"/>
      <c r="D2" s="81" t="s">
        <v>3063</v>
      </c>
    </row>
    <row r="3" s="75" customFormat="1" ht="45" customHeight="1" spans="1:5">
      <c r="A3" s="82" t="s">
        <v>2374</v>
      </c>
      <c r="B3" s="83" t="s">
        <v>5</v>
      </c>
      <c r="C3" s="83" t="s">
        <v>6</v>
      </c>
      <c r="D3" s="83" t="s">
        <v>7</v>
      </c>
      <c r="E3" s="84" t="s">
        <v>8</v>
      </c>
    </row>
    <row r="4" s="75" customFormat="1" ht="36" customHeight="1" spans="1:5">
      <c r="A4" s="85" t="s">
        <v>3064</v>
      </c>
      <c r="B4" s="86">
        <v>19006</v>
      </c>
      <c r="C4" s="86">
        <v>18654</v>
      </c>
      <c r="D4" s="87">
        <f>(C4-B4)/B4</f>
        <v>-0.019</v>
      </c>
      <c r="E4" s="88" t="str">
        <f t="shared" ref="E4:E9" si="0">IF(A4&lt;&gt;"",IF(SUM(B4:C4)&lt;&gt;0,"是","否"),"是")</f>
        <v>是</v>
      </c>
    </row>
    <row r="5" s="75" customFormat="1" ht="36" customHeight="1" spans="1:5">
      <c r="A5" s="89" t="s">
        <v>3065</v>
      </c>
      <c r="B5" s="90">
        <v>10833</v>
      </c>
      <c r="C5" s="90">
        <v>11811</v>
      </c>
      <c r="D5" s="91">
        <f t="shared" ref="D5:D38" si="1">(C5-B5)/B5</f>
        <v>0.09</v>
      </c>
      <c r="E5" s="88" t="str">
        <f t="shared" si="0"/>
        <v>是</v>
      </c>
    </row>
    <row r="6" s="75" customFormat="1" ht="36" customHeight="1" spans="1:5">
      <c r="A6" s="89" t="s">
        <v>3066</v>
      </c>
      <c r="B6" s="90">
        <v>126</v>
      </c>
      <c r="C6" s="90">
        <v>453</v>
      </c>
      <c r="D6" s="91">
        <f t="shared" si="1"/>
        <v>2.595</v>
      </c>
      <c r="E6" s="88"/>
    </row>
    <row r="7" s="75" customFormat="1" ht="36" customHeight="1" spans="1:5">
      <c r="A7" s="89" t="s">
        <v>3067</v>
      </c>
      <c r="B7" s="90">
        <v>8047</v>
      </c>
      <c r="C7" s="90">
        <v>6390</v>
      </c>
      <c r="D7" s="91">
        <f t="shared" si="1"/>
        <v>-0.206</v>
      </c>
      <c r="E7" s="88"/>
    </row>
    <row r="8" s="75" customFormat="1" ht="36" customHeight="1" spans="1:5">
      <c r="A8" s="92" t="s">
        <v>3068</v>
      </c>
      <c r="B8" s="86">
        <v>12295</v>
      </c>
      <c r="C8" s="86">
        <v>12739</v>
      </c>
      <c r="D8" s="87">
        <f t="shared" si="1"/>
        <v>0.036</v>
      </c>
      <c r="E8" s="88" t="str">
        <f t="shared" si="0"/>
        <v>是</v>
      </c>
    </row>
    <row r="9" s="75" customFormat="1" ht="36" customHeight="1" spans="1:5">
      <c r="A9" s="89" t="s">
        <v>3065</v>
      </c>
      <c r="B9" s="90">
        <v>12287</v>
      </c>
      <c r="C9" s="93">
        <v>12639</v>
      </c>
      <c r="D9" s="91">
        <f t="shared" si="1"/>
        <v>0.029</v>
      </c>
      <c r="E9" s="88" t="str">
        <f t="shared" si="0"/>
        <v>是</v>
      </c>
    </row>
    <row r="10" customFormat="1" ht="36" customHeight="1" spans="1:5">
      <c r="A10" s="89" t="s">
        <v>3066</v>
      </c>
      <c r="B10" s="90">
        <v>8</v>
      </c>
      <c r="C10" s="93">
        <v>100</v>
      </c>
      <c r="D10" s="91">
        <f t="shared" si="1"/>
        <v>11.5</v>
      </c>
      <c r="E10" s="88"/>
    </row>
    <row r="11" customFormat="1" ht="36" customHeight="1" spans="1:5">
      <c r="A11" s="89" t="s">
        <v>3067</v>
      </c>
      <c r="B11" s="90"/>
      <c r="C11" s="93"/>
      <c r="D11" s="91"/>
      <c r="E11" s="88"/>
    </row>
    <row r="12" s="76" customFormat="1" ht="36" customHeight="1" spans="1:5">
      <c r="A12" s="85" t="s">
        <v>3069</v>
      </c>
      <c r="B12" s="86">
        <v>820</v>
      </c>
      <c r="C12" s="86">
        <v>1036</v>
      </c>
      <c r="D12" s="87">
        <f t="shared" si="1"/>
        <v>0.263</v>
      </c>
      <c r="E12" s="88" t="str">
        <f t="shared" ref="E12:E17" si="2">IF(A12&lt;&gt;"",IF(SUM(B12:C12)&lt;&gt;0,"是","否"),"是")</f>
        <v>是</v>
      </c>
    </row>
    <row r="13" s="76" customFormat="1" ht="36" customHeight="1" spans="1:5">
      <c r="A13" s="89" t="s">
        <v>3065</v>
      </c>
      <c r="B13" s="90">
        <v>323</v>
      </c>
      <c r="C13" s="93">
        <v>520</v>
      </c>
      <c r="D13" s="91">
        <f t="shared" si="1"/>
        <v>0.61</v>
      </c>
      <c r="E13" s="88" t="str">
        <f t="shared" si="2"/>
        <v>是</v>
      </c>
    </row>
    <row r="14" s="76" customFormat="1" ht="36" customHeight="1" spans="1:5">
      <c r="A14" s="89" t="s">
        <v>3066</v>
      </c>
      <c r="B14" s="90">
        <v>119</v>
      </c>
      <c r="C14" s="93">
        <v>178</v>
      </c>
      <c r="D14" s="91">
        <f t="shared" si="1"/>
        <v>0.496</v>
      </c>
      <c r="E14" s="88"/>
    </row>
    <row r="15" s="76" customFormat="1" ht="36" customHeight="1" spans="1:5">
      <c r="A15" s="89" t="s">
        <v>3067</v>
      </c>
      <c r="B15" s="90">
        <v>378</v>
      </c>
      <c r="C15" s="93">
        <v>338</v>
      </c>
      <c r="D15" s="91">
        <f t="shared" si="1"/>
        <v>-0.106</v>
      </c>
      <c r="E15" s="88"/>
    </row>
    <row r="16" s="76" customFormat="1" ht="36" customHeight="1" spans="1:5">
      <c r="A16" s="85" t="s">
        <v>3070</v>
      </c>
      <c r="B16" s="86">
        <v>10890</v>
      </c>
      <c r="C16" s="86">
        <v>13983</v>
      </c>
      <c r="D16" s="87">
        <f t="shared" si="1"/>
        <v>0.284</v>
      </c>
      <c r="E16" s="88" t="str">
        <f t="shared" si="2"/>
        <v>是</v>
      </c>
    </row>
    <row r="17" s="76" customFormat="1" ht="36" customHeight="1" spans="1:5">
      <c r="A17" s="89" t="s">
        <v>3065</v>
      </c>
      <c r="B17" s="90">
        <v>4668</v>
      </c>
      <c r="C17" s="94">
        <v>5872</v>
      </c>
      <c r="D17" s="91">
        <f t="shared" si="1"/>
        <v>0.258</v>
      </c>
      <c r="E17" s="88" t="str">
        <f t="shared" si="2"/>
        <v>是</v>
      </c>
    </row>
    <row r="18" s="76" customFormat="1" ht="36" customHeight="1" spans="1:5">
      <c r="A18" s="89" t="s">
        <v>3066</v>
      </c>
      <c r="B18" s="90"/>
      <c r="C18" s="94"/>
      <c r="D18" s="91"/>
      <c r="E18" s="88"/>
    </row>
    <row r="19" s="76" customFormat="1" ht="36" customHeight="1" spans="1:5">
      <c r="A19" s="89" t="s">
        <v>3067</v>
      </c>
      <c r="B19" s="90">
        <v>6222</v>
      </c>
      <c r="C19" s="94">
        <v>8111</v>
      </c>
      <c r="D19" s="91">
        <f t="shared" si="1"/>
        <v>0.304</v>
      </c>
      <c r="E19" s="88"/>
    </row>
    <row r="20" s="76" customFormat="1" ht="36" customHeight="1" spans="1:5">
      <c r="A20" s="85" t="s">
        <v>3071</v>
      </c>
      <c r="B20" s="86">
        <v>314</v>
      </c>
      <c r="C20" s="86">
        <v>299</v>
      </c>
      <c r="D20" s="87">
        <f t="shared" si="1"/>
        <v>-0.048</v>
      </c>
      <c r="E20" s="88" t="str">
        <f t="shared" ref="E20:E25" si="3">IF(A20&lt;&gt;"",IF(SUM(B20:C20)&lt;&gt;0,"是","否"),"是")</f>
        <v>是</v>
      </c>
    </row>
    <row r="21" s="76" customFormat="1" ht="36" customHeight="1" spans="1:5">
      <c r="A21" s="89" t="s">
        <v>3065</v>
      </c>
      <c r="B21" s="90">
        <v>314</v>
      </c>
      <c r="C21" s="94">
        <v>299</v>
      </c>
      <c r="D21" s="91">
        <f t="shared" si="1"/>
        <v>-0.048</v>
      </c>
      <c r="E21" s="88" t="str">
        <f t="shared" si="3"/>
        <v>是</v>
      </c>
    </row>
    <row r="22" s="76" customFormat="1" ht="36" customHeight="1" spans="1:5">
      <c r="A22" s="89" t="s">
        <v>3066</v>
      </c>
      <c r="B22" s="90"/>
      <c r="C22" s="94"/>
      <c r="D22" s="87"/>
      <c r="E22" s="88"/>
    </row>
    <row r="23" s="76" customFormat="1" ht="36" customHeight="1" spans="1:5">
      <c r="A23" s="89" t="s">
        <v>3067</v>
      </c>
      <c r="B23" s="90"/>
      <c r="C23" s="94"/>
      <c r="D23" s="87"/>
      <c r="E23" s="88"/>
    </row>
    <row r="24" s="76" customFormat="1" ht="36" customHeight="1" spans="1:5">
      <c r="A24" s="85" t="s">
        <v>3072</v>
      </c>
      <c r="B24" s="86">
        <v>7497</v>
      </c>
      <c r="C24" s="86">
        <v>7527</v>
      </c>
      <c r="D24" s="87">
        <f t="shared" si="1"/>
        <v>0.004</v>
      </c>
      <c r="E24" s="88" t="str">
        <f t="shared" si="3"/>
        <v>是</v>
      </c>
    </row>
    <row r="25" s="75" customFormat="1" ht="36" customHeight="1" spans="1:5">
      <c r="A25" s="89" t="s">
        <v>3065</v>
      </c>
      <c r="B25" s="90">
        <v>7492</v>
      </c>
      <c r="C25" s="93">
        <v>6597</v>
      </c>
      <c r="D25" s="91">
        <f t="shared" si="1"/>
        <v>-0.119</v>
      </c>
      <c r="E25" s="88" t="str">
        <f t="shared" si="3"/>
        <v>是</v>
      </c>
    </row>
    <row r="26" s="75" customFormat="1" ht="36" customHeight="1" spans="1:5">
      <c r="A26" s="89" t="s">
        <v>3066</v>
      </c>
      <c r="B26" s="90"/>
      <c r="C26" s="93">
        <v>925</v>
      </c>
      <c r="D26" s="87"/>
      <c r="E26" s="88"/>
    </row>
    <row r="27" s="75" customFormat="1" ht="36" customHeight="1" spans="1:5">
      <c r="A27" s="89" t="s">
        <v>3067</v>
      </c>
      <c r="B27" s="90">
        <v>5</v>
      </c>
      <c r="C27" s="93">
        <v>5</v>
      </c>
      <c r="D27" s="87">
        <f t="shared" si="1"/>
        <v>0</v>
      </c>
      <c r="E27" s="88"/>
    </row>
    <row r="28" s="75" customFormat="1" ht="36" customHeight="1" spans="1:5">
      <c r="A28" s="85" t="s">
        <v>3073</v>
      </c>
      <c r="B28" s="86">
        <v>26021</v>
      </c>
      <c r="C28" s="86">
        <v>30514</v>
      </c>
      <c r="D28" s="87">
        <f t="shared" si="1"/>
        <v>0.173</v>
      </c>
      <c r="E28" s="88" t="str">
        <f t="shared" ref="E28:E33" si="4">IF(A28&lt;&gt;"",IF(SUM(B28:C28)&lt;&gt;0,"是","否"),"是")</f>
        <v>是</v>
      </c>
    </row>
    <row r="29" s="75" customFormat="1" ht="36" customHeight="1" spans="1:5">
      <c r="A29" s="89" t="s">
        <v>3065</v>
      </c>
      <c r="B29" s="90">
        <v>17022</v>
      </c>
      <c r="C29" s="95">
        <v>17875</v>
      </c>
      <c r="D29" s="91">
        <f t="shared" si="1"/>
        <v>0.05</v>
      </c>
      <c r="E29" s="88" t="str">
        <f t="shared" si="4"/>
        <v>是</v>
      </c>
    </row>
    <row r="30" s="75" customFormat="1" ht="36" customHeight="1" spans="1:5">
      <c r="A30" s="89" t="s">
        <v>3066</v>
      </c>
      <c r="B30" s="90">
        <v>7</v>
      </c>
      <c r="C30" s="95"/>
      <c r="D30" s="91">
        <f t="shared" si="1"/>
        <v>-1</v>
      </c>
      <c r="E30" s="88"/>
    </row>
    <row r="31" s="75" customFormat="1" ht="36" customHeight="1" spans="1:5">
      <c r="A31" s="89" t="s">
        <v>3067</v>
      </c>
      <c r="B31" s="90">
        <v>8992</v>
      </c>
      <c r="C31" s="95">
        <v>12639</v>
      </c>
      <c r="D31" s="91">
        <f t="shared" si="1"/>
        <v>0.406</v>
      </c>
      <c r="E31" s="88"/>
    </row>
    <row r="32" s="75" customFormat="1" ht="36" customHeight="1" spans="1:5">
      <c r="A32" s="96" t="s">
        <v>3074</v>
      </c>
      <c r="B32" s="86">
        <v>76843</v>
      </c>
      <c r="C32" s="86">
        <v>84752</v>
      </c>
      <c r="D32" s="87">
        <f t="shared" si="1"/>
        <v>0.103</v>
      </c>
      <c r="E32" s="88" t="str">
        <f t="shared" si="4"/>
        <v>是</v>
      </c>
    </row>
    <row r="33" s="75" customFormat="1" ht="36" customHeight="1" spans="1:5">
      <c r="A33" s="89" t="s">
        <v>3065</v>
      </c>
      <c r="B33" s="90">
        <v>52939</v>
      </c>
      <c r="C33" s="90">
        <v>55613</v>
      </c>
      <c r="D33" s="91">
        <f t="shared" si="1"/>
        <v>0.051</v>
      </c>
      <c r="E33" s="88" t="str">
        <f t="shared" si="4"/>
        <v>是</v>
      </c>
    </row>
    <row r="34" s="75" customFormat="1" ht="36" customHeight="1" spans="1:5">
      <c r="A34" s="89" t="s">
        <v>3066</v>
      </c>
      <c r="B34" s="90">
        <v>260</v>
      </c>
      <c r="C34" s="90">
        <v>1656</v>
      </c>
      <c r="D34" s="91">
        <f t="shared" si="1"/>
        <v>5.369</v>
      </c>
      <c r="E34" s="88"/>
    </row>
    <row r="35" s="75" customFormat="1" ht="36" customHeight="1" spans="1:5">
      <c r="A35" s="89" t="s">
        <v>3067</v>
      </c>
      <c r="B35" s="90">
        <v>23644</v>
      </c>
      <c r="C35" s="90">
        <v>27483</v>
      </c>
      <c r="D35" s="91">
        <f t="shared" si="1"/>
        <v>0.162</v>
      </c>
      <c r="E35" s="88"/>
    </row>
    <row r="36" s="75" customFormat="1" ht="36" customHeight="1" spans="1:5">
      <c r="A36" s="97" t="s">
        <v>3075</v>
      </c>
      <c r="B36" s="86"/>
      <c r="C36" s="86"/>
      <c r="D36" s="87"/>
      <c r="E36" s="88" t="str">
        <f t="shared" ref="E36:E38" si="5">IF(A36&lt;&gt;"",IF(SUM(B36:C36)&lt;&gt;0,"是","否"),"是")</f>
        <v>否</v>
      </c>
    </row>
    <row r="37" s="75" customFormat="1" ht="36" customHeight="1" spans="1:5">
      <c r="A37" s="98" t="s">
        <v>3076</v>
      </c>
      <c r="B37" s="86"/>
      <c r="C37" s="86"/>
      <c r="D37" s="87"/>
      <c r="E37" s="88" t="str">
        <f t="shared" si="5"/>
        <v>否</v>
      </c>
    </row>
    <row r="38" s="75" customFormat="1" ht="36" customHeight="1" spans="1:5">
      <c r="A38" s="96" t="s">
        <v>3077</v>
      </c>
      <c r="B38" s="86">
        <v>76843</v>
      </c>
      <c r="C38" s="86">
        <v>84752</v>
      </c>
      <c r="D38" s="87">
        <f t="shared" si="1"/>
        <v>0.103</v>
      </c>
      <c r="E38" s="88" t="str">
        <f t="shared" si="5"/>
        <v>是</v>
      </c>
    </row>
    <row r="39" s="75" customFormat="1" spans="2:3">
      <c r="B39" s="99"/>
      <c r="C39" s="99"/>
    </row>
    <row r="40" s="75" customFormat="1" spans="2:3">
      <c r="B40" s="99"/>
      <c r="C40" s="99"/>
    </row>
    <row r="41" s="75" customFormat="1" spans="2:3">
      <c r="B41" s="99"/>
      <c r="C41" s="99"/>
    </row>
    <row r="42" s="75" customFormat="1" spans="2:3">
      <c r="B42" s="99"/>
      <c r="C42" s="99"/>
    </row>
  </sheetData>
  <autoFilter ref="A3:F38">
    <filterColumn colId="4">
      <customFilters>
        <customFilter operator="equal" val="是"/>
      </customFilters>
    </filterColumn>
    <extLst/>
  </autoFilter>
  <mergeCells count="1">
    <mergeCell ref="A1:D1"/>
  </mergeCells>
  <conditionalFormatting sqref="E4:E38">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0"/>
  <sheetViews>
    <sheetView zoomScale="85" zoomScaleNormal="85" workbookViewId="0">
      <selection activeCell="B7" sqref="B7:G8"/>
    </sheetView>
  </sheetViews>
  <sheetFormatPr defaultColWidth="10" defaultRowHeight="13.5" outlineLevelCol="6"/>
  <cols>
    <col min="1" max="1" width="26.875" style="25" customWidth="1"/>
    <col min="2" max="7" width="15.6333333333333" style="25" customWidth="1"/>
    <col min="8" max="8" width="9.76666666666667" style="25" customWidth="1"/>
    <col min="9" max="16384" width="10" style="25"/>
  </cols>
  <sheetData>
    <row r="1" s="25" customFormat="1" ht="30" customHeight="1" spans="1:1">
      <c r="A1" s="54"/>
    </row>
    <row r="2" s="25" customFormat="1" ht="28.6" customHeight="1" spans="1:7">
      <c r="A2" s="69" t="s">
        <v>3080</v>
      </c>
      <c r="B2" s="69"/>
      <c r="C2" s="69"/>
      <c r="D2" s="69"/>
      <c r="E2" s="69"/>
      <c r="F2" s="69"/>
      <c r="G2" s="69"/>
    </row>
    <row r="3" s="25" customFormat="1" ht="23" customHeight="1" spans="1:7">
      <c r="A3" s="58"/>
      <c r="B3" s="58"/>
      <c r="F3" s="59" t="s">
        <v>3081</v>
      </c>
      <c r="G3" s="59"/>
    </row>
    <row r="4" s="25" customFormat="1" ht="30" customHeight="1" spans="1:7">
      <c r="A4" s="64" t="s">
        <v>3082</v>
      </c>
      <c r="B4" s="64" t="s">
        <v>3083</v>
      </c>
      <c r="C4" s="64"/>
      <c r="D4" s="64"/>
      <c r="E4" s="64" t="s">
        <v>3084</v>
      </c>
      <c r="F4" s="64"/>
      <c r="G4" s="64"/>
    </row>
    <row r="5" s="25" customFormat="1" ht="30" customHeight="1" spans="1:7">
      <c r="A5" s="64"/>
      <c r="B5" s="70"/>
      <c r="C5" s="64" t="s">
        <v>3085</v>
      </c>
      <c r="D5" s="64" t="s">
        <v>3086</v>
      </c>
      <c r="E5" s="70"/>
      <c r="F5" s="64" t="s">
        <v>3085</v>
      </c>
      <c r="G5" s="64" t="s">
        <v>3086</v>
      </c>
    </row>
    <row r="6" s="25" customFormat="1" ht="30" customHeight="1" spans="1:7">
      <c r="A6" s="64" t="s">
        <v>3087</v>
      </c>
      <c r="B6" s="64" t="s">
        <v>3088</v>
      </c>
      <c r="C6" s="64" t="s">
        <v>3089</v>
      </c>
      <c r="D6" s="64" t="s">
        <v>3090</v>
      </c>
      <c r="E6" s="64" t="s">
        <v>3091</v>
      </c>
      <c r="F6" s="64" t="s">
        <v>3092</v>
      </c>
      <c r="G6" s="64" t="s">
        <v>3093</v>
      </c>
    </row>
    <row r="7" s="25" customFormat="1" ht="30" customHeight="1" spans="1:7">
      <c r="A7" s="66" t="s">
        <v>3094</v>
      </c>
      <c r="B7" s="71">
        <v>22.94</v>
      </c>
      <c r="C7" s="71">
        <v>15.51</v>
      </c>
      <c r="D7" s="71">
        <v>7.43</v>
      </c>
      <c r="E7" s="71">
        <v>19.31</v>
      </c>
      <c r="F7" s="71">
        <v>11.88</v>
      </c>
      <c r="G7" s="71">
        <v>7.43</v>
      </c>
    </row>
    <row r="8" s="25" customFormat="1" ht="30" customHeight="1" spans="1:7">
      <c r="A8" s="66" t="s">
        <v>3095</v>
      </c>
      <c r="B8" s="71">
        <v>22.94</v>
      </c>
      <c r="C8" s="71">
        <v>15.51</v>
      </c>
      <c r="D8" s="71">
        <v>7.43</v>
      </c>
      <c r="E8" s="71">
        <v>19.31</v>
      </c>
      <c r="F8" s="71">
        <v>11.88</v>
      </c>
      <c r="G8" s="71">
        <v>7.43</v>
      </c>
    </row>
    <row r="9" s="25" customFormat="1" ht="30" customHeight="1" spans="1:7">
      <c r="A9" s="66" t="s">
        <v>3096</v>
      </c>
      <c r="B9" s="70"/>
      <c r="C9" s="70"/>
      <c r="D9" s="70"/>
      <c r="E9" s="70"/>
      <c r="F9" s="70"/>
      <c r="G9" s="70"/>
    </row>
    <row r="10" s="25" customFormat="1" ht="44" customHeight="1" spans="1:7">
      <c r="A10" s="72" t="s">
        <v>2403</v>
      </c>
      <c r="B10" s="70"/>
      <c r="C10" s="70"/>
      <c r="D10" s="70"/>
      <c r="E10" s="70"/>
      <c r="F10" s="70"/>
      <c r="G10" s="70"/>
    </row>
    <row r="11" s="25" customFormat="1" ht="30" customHeight="1" spans="1:7">
      <c r="A11" s="72" t="s">
        <v>2405</v>
      </c>
      <c r="B11" s="70"/>
      <c r="C11" s="70"/>
      <c r="D11" s="70"/>
      <c r="E11" s="70"/>
      <c r="F11" s="70"/>
      <c r="G11" s="70"/>
    </row>
    <row r="12" s="25" customFormat="1" ht="30" customHeight="1" spans="1:7">
      <c r="A12" s="72" t="s">
        <v>2406</v>
      </c>
      <c r="B12" s="70"/>
      <c r="C12" s="70"/>
      <c r="D12" s="70"/>
      <c r="E12" s="70"/>
      <c r="F12" s="70"/>
      <c r="G12" s="70"/>
    </row>
    <row r="13" s="25" customFormat="1" ht="30" customHeight="1" spans="1:7">
      <c r="A13" s="72" t="s">
        <v>2407</v>
      </c>
      <c r="B13" s="70"/>
      <c r="C13" s="70"/>
      <c r="D13" s="70"/>
      <c r="E13" s="70"/>
      <c r="F13" s="70"/>
      <c r="G13" s="70"/>
    </row>
    <row r="14" s="25" customFormat="1" ht="30" customHeight="1" spans="1:7">
      <c r="A14" s="72" t="s">
        <v>2408</v>
      </c>
      <c r="B14" s="70"/>
      <c r="C14" s="70"/>
      <c r="D14" s="70"/>
      <c r="E14" s="70"/>
      <c r="F14" s="70"/>
      <c r="G14" s="70"/>
    </row>
    <row r="15" s="25" customFormat="1" ht="30" customHeight="1" spans="1:7">
      <c r="A15" s="72" t="s">
        <v>2409</v>
      </c>
      <c r="B15" s="70"/>
      <c r="C15" s="70"/>
      <c r="D15" s="70"/>
      <c r="E15" s="70"/>
      <c r="F15" s="70"/>
      <c r="G15" s="70"/>
    </row>
    <row r="16" s="25" customFormat="1" ht="30" customHeight="1" spans="1:7">
      <c r="A16" s="72" t="s">
        <v>2410</v>
      </c>
      <c r="B16" s="70"/>
      <c r="C16" s="70"/>
      <c r="D16" s="70"/>
      <c r="E16" s="70"/>
      <c r="F16" s="70"/>
      <c r="G16" s="70"/>
    </row>
    <row r="17" s="25" customFormat="1" ht="30" customHeight="1" spans="1:7">
      <c r="A17" s="72" t="s">
        <v>2411</v>
      </c>
      <c r="B17" s="70"/>
      <c r="C17" s="70"/>
      <c r="D17" s="70"/>
      <c r="E17" s="70"/>
      <c r="F17" s="70"/>
      <c r="G17" s="70"/>
    </row>
    <row r="18" s="25" customFormat="1" ht="30" customHeight="1" spans="1:7">
      <c r="A18" s="72" t="s">
        <v>2412</v>
      </c>
      <c r="B18" s="70"/>
      <c r="C18" s="70"/>
      <c r="D18" s="70"/>
      <c r="E18" s="70"/>
      <c r="F18" s="70"/>
      <c r="G18" s="70"/>
    </row>
    <row r="19" s="25" customFormat="1" ht="30" customHeight="1" spans="1:7">
      <c r="A19" s="72" t="s">
        <v>2413</v>
      </c>
      <c r="B19" s="70"/>
      <c r="C19" s="70"/>
      <c r="D19" s="70"/>
      <c r="E19" s="70"/>
      <c r="F19" s="70"/>
      <c r="G19" s="70"/>
    </row>
    <row r="20" s="27" customFormat="1" ht="25" customHeight="1" spans="1:7">
      <c r="A20" s="53" t="s">
        <v>3097</v>
      </c>
      <c r="B20" s="53"/>
      <c r="C20" s="53"/>
      <c r="D20" s="53"/>
      <c r="E20" s="53"/>
      <c r="F20" s="53"/>
      <c r="G20" s="53"/>
    </row>
    <row r="21" s="27" customFormat="1" ht="25" customHeight="1" spans="1:7">
      <c r="A21" s="53" t="s">
        <v>3098</v>
      </c>
      <c r="B21" s="53"/>
      <c r="C21" s="53"/>
      <c r="D21" s="53"/>
      <c r="E21" s="53"/>
      <c r="F21" s="53"/>
      <c r="G21" s="53"/>
    </row>
    <row r="22" s="25" customFormat="1" ht="18" customHeight="1" spans="1:7">
      <c r="A22" s="54"/>
      <c r="B22" s="54"/>
      <c r="C22" s="54"/>
      <c r="D22" s="54"/>
      <c r="E22" s="54"/>
      <c r="F22" s="54"/>
      <c r="G22" s="54"/>
    </row>
    <row r="23" s="25" customFormat="1" ht="18" customHeight="1" spans="1:7">
      <c r="A23" s="54"/>
      <c r="B23" s="54"/>
      <c r="C23" s="54"/>
      <c r="D23" s="54"/>
      <c r="E23" s="54"/>
      <c r="F23" s="54"/>
      <c r="G23" s="54"/>
    </row>
    <row r="24" s="25" customFormat="1" ht="18" customHeight="1" spans="1:7">
      <c r="A24" s="54"/>
      <c r="B24" s="54"/>
      <c r="C24" s="54"/>
      <c r="D24" s="54"/>
      <c r="E24" s="54"/>
      <c r="F24" s="54"/>
      <c r="G24" s="54"/>
    </row>
    <row r="25" s="25" customFormat="1" ht="18" customHeight="1" spans="1:7">
      <c r="A25" s="54"/>
      <c r="B25" s="54"/>
      <c r="C25" s="54"/>
      <c r="D25" s="54"/>
      <c r="E25" s="54"/>
      <c r="F25" s="54"/>
      <c r="G25" s="54"/>
    </row>
    <row r="26" s="25" customFormat="1" ht="14" customHeight="1" spans="1:7">
      <c r="A26" s="54"/>
      <c r="B26" s="54"/>
      <c r="C26" s="54"/>
      <c r="D26" s="54"/>
      <c r="E26" s="54"/>
      <c r="F26" s="54"/>
      <c r="G26" s="54"/>
    </row>
    <row r="27" s="25" customFormat="1" ht="33" customHeight="1" spans="1:7">
      <c r="A27" s="58"/>
      <c r="B27" s="58"/>
      <c r="C27" s="58"/>
      <c r="D27" s="58"/>
      <c r="E27" s="58"/>
      <c r="F27" s="58"/>
      <c r="G27" s="58"/>
    </row>
    <row r="28" s="25" customFormat="1" ht="28.6" customHeight="1" spans="1:7">
      <c r="A28" s="69" t="s">
        <v>3099</v>
      </c>
      <c r="B28" s="69"/>
      <c r="C28" s="69"/>
      <c r="D28" s="69"/>
      <c r="E28" s="69"/>
      <c r="F28" s="69"/>
      <c r="G28" s="69"/>
    </row>
    <row r="29" s="25" customFormat="1" ht="16" customHeight="1" spans="1:7">
      <c r="A29" s="73" t="s">
        <v>3100</v>
      </c>
      <c r="B29" s="73"/>
      <c r="C29" s="73"/>
      <c r="D29" s="73"/>
      <c r="E29" s="73"/>
      <c r="F29" s="73"/>
      <c r="G29" s="73"/>
    </row>
    <row r="30" s="25" customFormat="1" ht="21" customHeight="1" spans="1:7">
      <c r="A30" s="58"/>
      <c r="B30" s="58"/>
      <c r="F30" s="59" t="s">
        <v>3081</v>
      </c>
      <c r="G30" s="59"/>
    </row>
    <row r="31" s="25" customFormat="1" ht="30" customHeight="1" spans="1:7">
      <c r="A31" s="64" t="s">
        <v>3082</v>
      </c>
      <c r="B31" s="64" t="s">
        <v>3083</v>
      </c>
      <c r="C31" s="64"/>
      <c r="D31" s="64"/>
      <c r="E31" s="64" t="s">
        <v>3084</v>
      </c>
      <c r="F31" s="64"/>
      <c r="G31" s="64"/>
    </row>
    <row r="32" s="25" customFormat="1" ht="30" customHeight="1" spans="1:7">
      <c r="A32" s="64"/>
      <c r="B32" s="70"/>
      <c r="C32" s="64" t="s">
        <v>3085</v>
      </c>
      <c r="D32" s="64" t="s">
        <v>3086</v>
      </c>
      <c r="E32" s="70"/>
      <c r="F32" s="64" t="s">
        <v>3085</v>
      </c>
      <c r="G32" s="64" t="s">
        <v>3086</v>
      </c>
    </row>
    <row r="33" s="25" customFormat="1" ht="30" customHeight="1" spans="1:7">
      <c r="A33" s="64" t="s">
        <v>3087</v>
      </c>
      <c r="B33" s="64" t="s">
        <v>3088</v>
      </c>
      <c r="C33" s="64" t="s">
        <v>3089</v>
      </c>
      <c r="D33" s="64" t="s">
        <v>3090</v>
      </c>
      <c r="E33" s="64" t="s">
        <v>3091</v>
      </c>
      <c r="F33" s="64" t="s">
        <v>3092</v>
      </c>
      <c r="G33" s="64" t="s">
        <v>3093</v>
      </c>
    </row>
    <row r="34" s="25" customFormat="1" ht="30" customHeight="1" spans="1:7">
      <c r="A34" s="65" t="s">
        <v>3101</v>
      </c>
      <c r="B34" s="74"/>
      <c r="C34" s="74"/>
      <c r="D34" s="74"/>
      <c r="E34" s="74"/>
      <c r="F34" s="74"/>
      <c r="G34" s="74"/>
    </row>
    <row r="35" s="25" customFormat="1" ht="30" customHeight="1" spans="1:7">
      <c r="A35" s="65" t="s">
        <v>3102</v>
      </c>
      <c r="B35" s="74"/>
      <c r="C35" s="74"/>
      <c r="D35" s="74"/>
      <c r="E35" s="74"/>
      <c r="F35" s="74"/>
      <c r="G35" s="74"/>
    </row>
    <row r="36" s="25" customFormat="1" ht="30" customHeight="1" spans="1:7">
      <c r="A36" s="65" t="s">
        <v>3103</v>
      </c>
      <c r="B36" s="74"/>
      <c r="C36" s="74"/>
      <c r="D36" s="74"/>
      <c r="E36" s="74"/>
      <c r="F36" s="74"/>
      <c r="G36" s="74"/>
    </row>
    <row r="37" s="25" customFormat="1" ht="30" customHeight="1" spans="1:7">
      <c r="A37" s="65" t="s">
        <v>3104</v>
      </c>
      <c r="B37" s="74"/>
      <c r="C37" s="74"/>
      <c r="D37" s="74"/>
      <c r="E37" s="74"/>
      <c r="F37" s="74"/>
      <c r="G37" s="74"/>
    </row>
    <row r="38" s="25" customFormat="1" ht="30" customHeight="1" spans="1:7">
      <c r="A38" s="71" t="s">
        <v>2378</v>
      </c>
      <c r="B38" s="74"/>
      <c r="C38" s="74"/>
      <c r="D38" s="74"/>
      <c r="E38" s="74"/>
      <c r="F38" s="74"/>
      <c r="G38" s="74"/>
    </row>
    <row r="39" s="27" customFormat="1" ht="25" customHeight="1" spans="1:7">
      <c r="A39" s="68" t="s">
        <v>3097</v>
      </c>
      <c r="B39" s="68"/>
      <c r="C39" s="68"/>
      <c r="D39" s="68"/>
      <c r="E39" s="68"/>
      <c r="F39" s="68"/>
      <c r="G39" s="68"/>
    </row>
    <row r="40" s="27" customFormat="1" ht="25" customHeight="1" spans="1:7">
      <c r="A40" s="68" t="s">
        <v>3098</v>
      </c>
      <c r="B40" s="68"/>
      <c r="C40" s="68"/>
      <c r="D40" s="68"/>
      <c r="E40" s="68"/>
      <c r="F40" s="68"/>
      <c r="G40" s="68"/>
    </row>
  </sheetData>
  <mergeCells count="15">
    <mergeCell ref="A2:G2"/>
    <mergeCell ref="F3:G3"/>
    <mergeCell ref="B4:D4"/>
    <mergeCell ref="E4:G4"/>
    <mergeCell ref="A20:G20"/>
    <mergeCell ref="A21:G21"/>
    <mergeCell ref="A28:G28"/>
    <mergeCell ref="A29:G29"/>
    <mergeCell ref="F30:G30"/>
    <mergeCell ref="B31:D31"/>
    <mergeCell ref="E31:G31"/>
    <mergeCell ref="A39:G39"/>
    <mergeCell ref="A40:G40"/>
    <mergeCell ref="A4:A5"/>
    <mergeCell ref="A31:A32"/>
  </mergeCells>
  <printOptions horizontalCentered="1"/>
  <pageMargins left="0.709027777777778" right="0.709027777777778" top="0.629166666666667" bottom="0.75" header="0.309027777777778" footer="0.309027777777778"/>
  <pageSetup paperSize="9" fitToHeight="200"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85" zoomScaleNormal="85" workbookViewId="0">
      <selection activeCell="C11" sqref="C11"/>
    </sheetView>
  </sheetViews>
  <sheetFormatPr defaultColWidth="10" defaultRowHeight="13.5" outlineLevelCol="6"/>
  <cols>
    <col min="1" max="1" width="62.25" style="25" customWidth="1"/>
    <col min="2" max="3" width="28.6333333333333" style="25" customWidth="1"/>
    <col min="4" max="4" width="9.76666666666667" style="25" customWidth="1"/>
    <col min="5" max="16384" width="10" style="25"/>
  </cols>
  <sheetData>
    <row r="1" s="25" customFormat="1" ht="23" customHeight="1"/>
    <row r="2" s="25" customFormat="1" ht="14.3" customHeight="1" spans="1:1">
      <c r="A2" s="54"/>
    </row>
    <row r="3" s="25" customFormat="1" ht="28.6" customHeight="1" spans="1:3">
      <c r="A3" s="50" t="s">
        <v>3105</v>
      </c>
      <c r="B3" s="50"/>
      <c r="C3" s="50"/>
    </row>
    <row r="4" s="25" customFormat="1" ht="27" customHeight="1" spans="1:3">
      <c r="A4" s="58"/>
      <c r="B4" s="58"/>
      <c r="C4" s="59" t="s">
        <v>3081</v>
      </c>
    </row>
    <row r="5" s="62" customFormat="1" ht="24" customHeight="1" spans="1:3">
      <c r="A5" s="64" t="s">
        <v>3106</v>
      </c>
      <c r="B5" s="64" t="s">
        <v>3039</v>
      </c>
      <c r="C5" s="64" t="s">
        <v>3107</v>
      </c>
    </row>
    <row r="6" s="62" customFormat="1" ht="32" customHeight="1" spans="1:3">
      <c r="A6" s="65" t="s">
        <v>3108</v>
      </c>
      <c r="B6" s="60"/>
      <c r="C6" s="60">
        <v>11.89</v>
      </c>
    </row>
    <row r="7" s="62" customFormat="1" ht="32" customHeight="1" spans="1:3">
      <c r="A7" s="65" t="s">
        <v>3109</v>
      </c>
      <c r="B7" s="60">
        <v>15.51</v>
      </c>
      <c r="C7" s="60"/>
    </row>
    <row r="8" s="62" customFormat="1" ht="32" customHeight="1" spans="1:3">
      <c r="A8" s="65" t="s">
        <v>3110</v>
      </c>
      <c r="B8" s="60"/>
      <c r="C8" s="60">
        <v>1.87</v>
      </c>
    </row>
    <row r="9" s="62" customFormat="1" ht="30" customHeight="1" spans="1:3">
      <c r="A9" s="66" t="s">
        <v>3111</v>
      </c>
      <c r="B9" s="60"/>
      <c r="C9" s="60"/>
    </row>
    <row r="10" s="62" customFormat="1" ht="32" customHeight="1" spans="1:3">
      <c r="A10" s="66" t="s">
        <v>3112</v>
      </c>
      <c r="B10" s="60"/>
      <c r="C10" s="60">
        <v>1.87</v>
      </c>
    </row>
    <row r="11" s="62" customFormat="1" ht="32" customHeight="1" spans="1:3">
      <c r="A11" s="65" t="s">
        <v>3113</v>
      </c>
      <c r="B11" s="60"/>
      <c r="C11" s="61"/>
    </row>
    <row r="12" s="62" customFormat="1" ht="32" customHeight="1" spans="1:3">
      <c r="A12" s="65" t="s">
        <v>3114</v>
      </c>
      <c r="B12" s="60"/>
      <c r="C12" s="60">
        <v>11.88</v>
      </c>
    </row>
    <row r="13" s="62" customFormat="1" ht="32" customHeight="1" spans="1:3">
      <c r="A13" s="65" t="s">
        <v>3115</v>
      </c>
      <c r="B13" s="60"/>
      <c r="C13" s="60"/>
    </row>
    <row r="14" s="62" customFormat="1" ht="32" customHeight="1" spans="1:3">
      <c r="A14" s="65" t="s">
        <v>3116</v>
      </c>
      <c r="B14" s="60"/>
      <c r="C14" s="60"/>
    </row>
    <row r="15" s="63" customFormat="1" ht="69" customHeight="1" spans="1:7">
      <c r="A15" s="67" t="s">
        <v>3117</v>
      </c>
      <c r="B15" s="67"/>
      <c r="C15" s="67"/>
      <c r="D15" s="68"/>
      <c r="E15" s="68"/>
      <c r="F15" s="68"/>
      <c r="G15" s="68"/>
    </row>
    <row r="16" s="25" customFormat="1" spans="1:3">
      <c r="A16" s="58"/>
      <c r="B16" s="58"/>
      <c r="C16" s="58"/>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C11" sqref="C11"/>
    </sheetView>
  </sheetViews>
  <sheetFormatPr defaultColWidth="10" defaultRowHeight="13.5" outlineLevelCol="6"/>
  <cols>
    <col min="1" max="1" width="60" style="25" customWidth="1"/>
    <col min="2" max="3" width="25.6333333333333" style="25" customWidth="1"/>
    <col min="4" max="4" width="9.76666666666667" style="25" customWidth="1"/>
    <col min="5" max="16384" width="10" style="25"/>
  </cols>
  <sheetData>
    <row r="1" s="25" customFormat="1" ht="23" customHeight="1"/>
    <row r="2" s="25" customFormat="1" ht="14.3" customHeight="1" spans="1:1">
      <c r="A2" s="54"/>
    </row>
    <row r="3" s="25" customFormat="1" ht="28.6" customHeight="1" spans="1:3">
      <c r="A3" s="50" t="s">
        <v>3118</v>
      </c>
      <c r="B3" s="50"/>
      <c r="C3" s="50"/>
    </row>
    <row r="4" s="25" customFormat="1" ht="27" customHeight="1" spans="1:3">
      <c r="A4" s="58"/>
      <c r="B4" s="58"/>
      <c r="C4" s="59" t="s">
        <v>3081</v>
      </c>
    </row>
    <row r="5" s="25" customFormat="1" ht="24" customHeight="1" spans="1:3">
      <c r="A5" s="32" t="s">
        <v>3106</v>
      </c>
      <c r="B5" s="32" t="s">
        <v>3039</v>
      </c>
      <c r="C5" s="32" t="s">
        <v>3107</v>
      </c>
    </row>
    <row r="6" s="25" customFormat="1" ht="32" customHeight="1" spans="1:3">
      <c r="A6" s="34" t="s">
        <v>3108</v>
      </c>
      <c r="B6" s="60"/>
      <c r="C6" s="60">
        <v>11.89</v>
      </c>
    </row>
    <row r="7" s="25" customFormat="1" ht="32" customHeight="1" spans="1:3">
      <c r="A7" s="34" t="s">
        <v>3109</v>
      </c>
      <c r="B7" s="60">
        <v>15.51</v>
      </c>
      <c r="C7" s="60"/>
    </row>
    <row r="8" s="25" customFormat="1" ht="32" customHeight="1" spans="1:3">
      <c r="A8" s="34" t="s">
        <v>3110</v>
      </c>
      <c r="B8" s="60"/>
      <c r="C8" s="60">
        <v>1.87</v>
      </c>
    </row>
    <row r="9" s="25" customFormat="1" ht="32" customHeight="1" spans="1:3">
      <c r="A9" s="34" t="s">
        <v>3119</v>
      </c>
      <c r="B9" s="60"/>
      <c r="C9" s="60"/>
    </row>
    <row r="10" s="25" customFormat="1" ht="32" customHeight="1" spans="1:3">
      <c r="A10" s="34" t="s">
        <v>3120</v>
      </c>
      <c r="B10" s="60"/>
      <c r="C10" s="60">
        <v>1.87</v>
      </c>
    </row>
    <row r="11" s="25" customFormat="1" ht="32" customHeight="1" spans="1:3">
      <c r="A11" s="34" t="s">
        <v>3113</v>
      </c>
      <c r="B11" s="60"/>
      <c r="C11" s="61"/>
    </row>
    <row r="12" s="25" customFormat="1" ht="32" customHeight="1" spans="1:3">
      <c r="A12" s="34" t="s">
        <v>3114</v>
      </c>
      <c r="B12" s="60"/>
      <c r="C12" s="60">
        <v>11.88</v>
      </c>
    </row>
    <row r="13" s="25" customFormat="1" ht="32" customHeight="1" spans="1:3">
      <c r="A13" s="34" t="s">
        <v>3115</v>
      </c>
      <c r="B13" s="56"/>
      <c r="C13" s="56"/>
    </row>
    <row r="14" s="25" customFormat="1" ht="32" customHeight="1" spans="1:3">
      <c r="A14" s="34" t="s">
        <v>3116</v>
      </c>
      <c r="B14" s="56"/>
      <c r="C14" s="56"/>
    </row>
    <row r="15" s="27" customFormat="1" ht="69" customHeight="1" spans="1:7">
      <c r="A15" s="37" t="s">
        <v>3121</v>
      </c>
      <c r="B15" s="37"/>
      <c r="C15" s="37"/>
      <c r="D15" s="53"/>
      <c r="E15" s="53"/>
      <c r="F15" s="53"/>
      <c r="G15" s="53"/>
    </row>
    <row r="16" s="25" customFormat="1" spans="1:3">
      <c r="A16" s="58"/>
      <c r="B16" s="58"/>
      <c r="C16" s="58"/>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11" sqref="C11"/>
    </sheetView>
  </sheetViews>
  <sheetFormatPr defaultColWidth="10" defaultRowHeight="13.5" outlineLevelCol="2"/>
  <cols>
    <col min="1" max="1" width="60.5"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4"/>
    </row>
    <row r="3" s="25" customFormat="1" ht="28.6" customHeight="1" spans="1:3">
      <c r="A3" s="50" t="s">
        <v>3122</v>
      </c>
      <c r="B3" s="50"/>
      <c r="C3" s="50"/>
    </row>
    <row r="4" s="25" customFormat="1" ht="25" customHeight="1" spans="1:3">
      <c r="A4" s="58"/>
      <c r="B4" s="58"/>
      <c r="C4" s="59" t="s">
        <v>3081</v>
      </c>
    </row>
    <row r="5" s="25" customFormat="1" ht="32" customHeight="1" spans="1:3">
      <c r="A5" s="32" t="s">
        <v>3106</v>
      </c>
      <c r="B5" s="32" t="s">
        <v>3039</v>
      </c>
      <c r="C5" s="32" t="s">
        <v>3107</v>
      </c>
    </row>
    <row r="6" s="25" customFormat="1" ht="32" customHeight="1" spans="1:3">
      <c r="A6" s="34" t="s">
        <v>3123</v>
      </c>
      <c r="B6" s="56"/>
      <c r="C6" s="56">
        <v>4.68</v>
      </c>
    </row>
    <row r="7" s="25" customFormat="1" ht="32" customHeight="1" spans="1:3">
      <c r="A7" s="34" t="s">
        <v>3124</v>
      </c>
      <c r="B7" s="56">
        <v>7.43</v>
      </c>
      <c r="C7" s="56">
        <v>7.43</v>
      </c>
    </row>
    <row r="8" s="25" customFormat="1" ht="32" customHeight="1" spans="1:3">
      <c r="A8" s="34" t="s">
        <v>3125</v>
      </c>
      <c r="B8" s="56"/>
      <c r="C8" s="56">
        <v>2.8</v>
      </c>
    </row>
    <row r="9" s="25" customFormat="1" ht="32" customHeight="1" spans="1:3">
      <c r="A9" s="34" t="s">
        <v>3126</v>
      </c>
      <c r="B9" s="56"/>
      <c r="C9" s="56">
        <v>0.05</v>
      </c>
    </row>
    <row r="10" s="25" customFormat="1" ht="32" customHeight="1" spans="1:3">
      <c r="A10" s="34" t="s">
        <v>3127</v>
      </c>
      <c r="B10" s="56"/>
      <c r="C10" s="56">
        <v>7.43</v>
      </c>
    </row>
    <row r="11" s="25" customFormat="1" ht="32" customHeight="1" spans="1:3">
      <c r="A11" s="34" t="s">
        <v>3128</v>
      </c>
      <c r="B11" s="56"/>
      <c r="C11" s="56">
        <v>2.75</v>
      </c>
    </row>
    <row r="12" s="25" customFormat="1" ht="32" customHeight="1" spans="1:3">
      <c r="A12" s="34" t="s">
        <v>3129</v>
      </c>
      <c r="B12" s="56"/>
      <c r="C12" s="56"/>
    </row>
    <row r="13" s="27" customFormat="1" ht="72" customHeight="1" spans="1:3">
      <c r="A13" s="37" t="s">
        <v>3130</v>
      </c>
      <c r="B13" s="37"/>
      <c r="C13" s="37"/>
    </row>
    <row r="14" s="25" customFormat="1" ht="31"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B6" sqref="B6:C11"/>
    </sheetView>
  </sheetViews>
  <sheetFormatPr defaultColWidth="10" defaultRowHeight="13.5" outlineLevelCol="2"/>
  <cols>
    <col min="1" max="1" width="59.3833333333333" style="25" customWidth="1"/>
    <col min="2" max="3" width="25.6333333333333" style="25" customWidth="1"/>
    <col min="4" max="4" width="9.76666666666667" style="25" customWidth="1"/>
    <col min="5" max="16384" width="10" style="25"/>
  </cols>
  <sheetData>
    <row r="1" s="25" customFormat="1" ht="24" customHeight="1"/>
    <row r="2" s="25" customFormat="1" ht="14.3" customHeight="1" spans="1:1">
      <c r="A2" s="54"/>
    </row>
    <row r="3" s="25" customFormat="1" ht="28.6" customHeight="1" spans="1:3">
      <c r="A3" s="50" t="s">
        <v>3131</v>
      </c>
      <c r="B3" s="50"/>
      <c r="C3" s="50"/>
    </row>
    <row r="4" s="26" customFormat="1" ht="25" customHeight="1" spans="1:3">
      <c r="A4" s="55"/>
      <c r="B4" s="55"/>
      <c r="C4" s="40" t="s">
        <v>3081</v>
      </c>
    </row>
    <row r="5" s="26" customFormat="1" ht="32" customHeight="1" spans="1:3">
      <c r="A5" s="32" t="s">
        <v>3106</v>
      </c>
      <c r="B5" s="32" t="s">
        <v>3039</v>
      </c>
      <c r="C5" s="32" t="s">
        <v>3107</v>
      </c>
    </row>
    <row r="6" s="26" customFormat="1" ht="32" customHeight="1" spans="1:3">
      <c r="A6" s="34" t="s">
        <v>3123</v>
      </c>
      <c r="B6" s="56"/>
      <c r="C6" s="56">
        <v>4.68</v>
      </c>
    </row>
    <row r="7" s="26" customFormat="1" ht="32" customHeight="1" spans="1:3">
      <c r="A7" s="34" t="s">
        <v>3124</v>
      </c>
      <c r="B7" s="56">
        <v>7.43</v>
      </c>
      <c r="C7" s="56">
        <v>7.43</v>
      </c>
    </row>
    <row r="8" s="26" customFormat="1" ht="32" customHeight="1" spans="1:3">
      <c r="A8" s="34" t="s">
        <v>3125</v>
      </c>
      <c r="B8" s="56"/>
      <c r="C8" s="56">
        <v>2.8</v>
      </c>
    </row>
    <row r="9" s="26" customFormat="1" ht="32" customHeight="1" spans="1:3">
      <c r="A9" s="34" t="s">
        <v>3126</v>
      </c>
      <c r="B9" s="56"/>
      <c r="C9" s="56">
        <v>0.05</v>
      </c>
    </row>
    <row r="10" s="26" customFormat="1" ht="32" customHeight="1" spans="1:3">
      <c r="A10" s="34" t="s">
        <v>3127</v>
      </c>
      <c r="B10" s="56"/>
      <c r="C10" s="56">
        <v>7.43</v>
      </c>
    </row>
    <row r="11" s="26" customFormat="1" ht="32" customHeight="1" spans="1:3">
      <c r="A11" s="34" t="s">
        <v>3132</v>
      </c>
      <c r="B11" s="56"/>
      <c r="C11" s="56">
        <v>2.75</v>
      </c>
    </row>
    <row r="12" s="26" customFormat="1" ht="32" customHeight="1" spans="1:3">
      <c r="A12" s="34" t="s">
        <v>3133</v>
      </c>
      <c r="B12" s="56"/>
      <c r="C12" s="56"/>
    </row>
    <row r="13" s="27" customFormat="1" ht="65" customHeight="1" spans="1:3">
      <c r="A13" s="37" t="s">
        <v>3134</v>
      </c>
      <c r="B13" s="37"/>
      <c r="C13" s="37"/>
    </row>
    <row r="14" s="25" customFormat="1" ht="31" customHeight="1" spans="1:3">
      <c r="A14" s="57"/>
      <c r="B14" s="57"/>
      <c r="C14" s="57"/>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5" workbookViewId="0">
      <selection activeCell="C6" sqref="C6:D26"/>
    </sheetView>
  </sheetViews>
  <sheetFormatPr defaultColWidth="10" defaultRowHeight="13.5" outlineLevelCol="3"/>
  <cols>
    <col min="1" max="1" width="36" style="25" customWidth="1"/>
    <col min="2" max="4" width="15.6333333333333" style="25" customWidth="1"/>
    <col min="5" max="5" width="9.76666666666667" style="25" customWidth="1"/>
    <col min="6" max="16384" width="10" style="25"/>
  </cols>
  <sheetData>
    <row r="1" s="25" customFormat="1" ht="22" customHeight="1"/>
    <row r="2" s="25" customFormat="1" ht="14.3" customHeight="1" spans="1:1">
      <c r="A2" s="49"/>
    </row>
    <row r="3" s="25" customFormat="1" ht="63" customHeight="1" spans="1:4">
      <c r="A3" s="50" t="s">
        <v>3135</v>
      </c>
      <c r="B3" s="50"/>
      <c r="C3" s="50"/>
      <c r="D3" s="50"/>
    </row>
    <row r="4" s="26" customFormat="1" ht="30" customHeight="1" spans="4:4">
      <c r="D4" s="40" t="s">
        <v>3081</v>
      </c>
    </row>
    <row r="5" s="26" customFormat="1" ht="25" customHeight="1" spans="1:4">
      <c r="A5" s="32" t="s">
        <v>3106</v>
      </c>
      <c r="B5" s="32" t="s">
        <v>3136</v>
      </c>
      <c r="C5" s="32" t="s">
        <v>3137</v>
      </c>
      <c r="D5" s="32" t="s">
        <v>3138</v>
      </c>
    </row>
    <row r="6" s="26" customFormat="1" ht="25" customHeight="1" spans="1:4">
      <c r="A6" s="51" t="s">
        <v>3139</v>
      </c>
      <c r="B6" s="42" t="s">
        <v>3140</v>
      </c>
      <c r="C6" s="36">
        <v>4.67</v>
      </c>
      <c r="D6" s="36">
        <v>4.67</v>
      </c>
    </row>
    <row r="7" s="26" customFormat="1" ht="25" customHeight="1" spans="1:4">
      <c r="A7" s="52" t="s">
        <v>3141</v>
      </c>
      <c r="B7" s="42" t="s">
        <v>3089</v>
      </c>
      <c r="C7" s="36">
        <v>1.87</v>
      </c>
      <c r="D7" s="36">
        <v>1.87</v>
      </c>
    </row>
    <row r="8" s="26" customFormat="1" ht="25" customHeight="1" spans="1:4">
      <c r="A8" s="52" t="s">
        <v>3142</v>
      </c>
      <c r="B8" s="42" t="s">
        <v>3090</v>
      </c>
      <c r="C8" s="36">
        <v>1.87</v>
      </c>
      <c r="D8" s="36">
        <v>1.87</v>
      </c>
    </row>
    <row r="9" s="26" customFormat="1" ht="25" customHeight="1" spans="1:4">
      <c r="A9" s="52" t="s">
        <v>3143</v>
      </c>
      <c r="B9" s="42" t="s">
        <v>3144</v>
      </c>
      <c r="C9" s="36">
        <v>2.8</v>
      </c>
      <c r="D9" s="36">
        <v>2.8</v>
      </c>
    </row>
    <row r="10" s="26" customFormat="1" ht="25" customHeight="1" spans="1:4">
      <c r="A10" s="52" t="s">
        <v>3142</v>
      </c>
      <c r="B10" s="42" t="s">
        <v>3092</v>
      </c>
      <c r="C10" s="36">
        <v>0.05</v>
      </c>
      <c r="D10" s="36">
        <v>0.05</v>
      </c>
    </row>
    <row r="11" s="26" customFormat="1" ht="25" customHeight="1" spans="1:4">
      <c r="A11" s="51" t="s">
        <v>3145</v>
      </c>
      <c r="B11" s="42" t="s">
        <v>3146</v>
      </c>
      <c r="C11" s="36">
        <v>1.92</v>
      </c>
      <c r="D11" s="36">
        <v>1.92</v>
      </c>
    </row>
    <row r="12" s="26" customFormat="1" ht="25" customHeight="1" spans="1:4">
      <c r="A12" s="52" t="s">
        <v>3141</v>
      </c>
      <c r="B12" s="42" t="s">
        <v>3147</v>
      </c>
      <c r="C12" s="36">
        <v>1.87</v>
      </c>
      <c r="D12" s="36">
        <v>1.87</v>
      </c>
    </row>
    <row r="13" s="26" customFormat="1" ht="25" customHeight="1" spans="1:4">
      <c r="A13" s="52" t="s">
        <v>3143</v>
      </c>
      <c r="B13" s="42" t="s">
        <v>3148</v>
      </c>
      <c r="C13" s="36">
        <v>0.05</v>
      </c>
      <c r="D13" s="36">
        <v>0.05</v>
      </c>
    </row>
    <row r="14" s="26" customFormat="1" ht="25" customHeight="1" spans="1:4">
      <c r="A14" s="51" t="s">
        <v>3149</v>
      </c>
      <c r="B14" s="42" t="s">
        <v>3150</v>
      </c>
      <c r="C14" s="36">
        <v>0.57</v>
      </c>
      <c r="D14" s="36">
        <v>0.57</v>
      </c>
    </row>
    <row r="15" s="26" customFormat="1" ht="25" customHeight="1" spans="1:4">
      <c r="A15" s="52" t="s">
        <v>3141</v>
      </c>
      <c r="B15" s="42" t="s">
        <v>3151</v>
      </c>
      <c r="C15" s="36">
        <v>0.41</v>
      </c>
      <c r="D15" s="36">
        <v>0.41</v>
      </c>
    </row>
    <row r="16" s="26" customFormat="1" ht="25" customHeight="1" spans="1:4">
      <c r="A16" s="52" t="s">
        <v>3143</v>
      </c>
      <c r="B16" s="42" t="s">
        <v>3152</v>
      </c>
      <c r="C16" s="36">
        <v>0.17</v>
      </c>
      <c r="D16" s="36">
        <v>0.17</v>
      </c>
    </row>
    <row r="17" s="26" customFormat="1" ht="25" customHeight="1" spans="1:4">
      <c r="A17" s="51" t="s">
        <v>3153</v>
      </c>
      <c r="B17" s="42" t="s">
        <v>3154</v>
      </c>
      <c r="C17" s="36">
        <v>2.3</v>
      </c>
      <c r="D17" s="36">
        <v>2.3</v>
      </c>
    </row>
    <row r="18" s="26" customFormat="1" ht="25" customHeight="1" spans="1:4">
      <c r="A18" s="52" t="s">
        <v>3141</v>
      </c>
      <c r="B18" s="42" t="s">
        <v>3155</v>
      </c>
      <c r="C18" s="36">
        <v>2.17</v>
      </c>
      <c r="D18" s="36">
        <v>2.17</v>
      </c>
    </row>
    <row r="19" s="26" customFormat="1" ht="25" customHeight="1" spans="1:4">
      <c r="A19" s="52" t="s">
        <v>3156</v>
      </c>
      <c r="B19" s="42"/>
      <c r="C19" s="36">
        <v>2.02</v>
      </c>
      <c r="D19" s="36">
        <v>2.02</v>
      </c>
    </row>
    <row r="20" s="26" customFormat="1" ht="25" customHeight="1" spans="1:4">
      <c r="A20" s="52" t="s">
        <v>3157</v>
      </c>
      <c r="B20" s="42" t="s">
        <v>3158</v>
      </c>
      <c r="C20" s="36">
        <v>0.15</v>
      </c>
      <c r="D20" s="36">
        <v>0.15</v>
      </c>
    </row>
    <row r="21" s="26" customFormat="1" ht="25" customHeight="1" spans="1:4">
      <c r="A21" s="52" t="s">
        <v>3143</v>
      </c>
      <c r="B21" s="42" t="s">
        <v>3159</v>
      </c>
      <c r="C21" s="36">
        <v>0.13</v>
      </c>
      <c r="D21" s="36">
        <v>0.13</v>
      </c>
    </row>
    <row r="22" s="26" customFormat="1" ht="25" customHeight="1" spans="1:4">
      <c r="A22" s="52" t="s">
        <v>3156</v>
      </c>
      <c r="B22" s="42"/>
      <c r="C22" s="36">
        <v>0</v>
      </c>
      <c r="D22" s="36">
        <v>0</v>
      </c>
    </row>
    <row r="23" s="26" customFormat="1" ht="25" customHeight="1" spans="1:4">
      <c r="A23" s="52" t="s">
        <v>3160</v>
      </c>
      <c r="B23" s="42" t="s">
        <v>3161</v>
      </c>
      <c r="C23" s="36">
        <v>0.13</v>
      </c>
      <c r="D23" s="36">
        <v>0.13</v>
      </c>
    </row>
    <row r="24" s="26" customFormat="1" ht="25" customHeight="1" spans="1:4">
      <c r="A24" s="51" t="s">
        <v>3162</v>
      </c>
      <c r="B24" s="42" t="s">
        <v>3163</v>
      </c>
      <c r="C24" s="36">
        <v>0.68</v>
      </c>
      <c r="D24" s="36">
        <v>0.68</v>
      </c>
    </row>
    <row r="25" s="26" customFormat="1" ht="25" customHeight="1" spans="1:4">
      <c r="A25" s="52" t="s">
        <v>3141</v>
      </c>
      <c r="B25" s="42" t="s">
        <v>3164</v>
      </c>
      <c r="C25" s="36">
        <v>0.4</v>
      </c>
      <c r="D25" s="36">
        <v>0.4</v>
      </c>
    </row>
    <row r="26" s="26" customFormat="1" ht="25" customHeight="1" spans="1:4">
      <c r="A26" s="52" t="s">
        <v>3143</v>
      </c>
      <c r="B26" s="42" t="s">
        <v>3165</v>
      </c>
      <c r="C26" s="36">
        <v>0.27</v>
      </c>
      <c r="D26" s="36">
        <v>0.27</v>
      </c>
    </row>
    <row r="27" s="27" customFormat="1" ht="70" customHeight="1" spans="1:4">
      <c r="A27" s="53" t="s">
        <v>3166</v>
      </c>
      <c r="B27" s="53"/>
      <c r="C27" s="53"/>
      <c r="D27" s="53"/>
    </row>
    <row r="28" s="25" customFormat="1" ht="25" customHeight="1" spans="1:4">
      <c r="A28" s="54"/>
      <c r="B28" s="54"/>
      <c r="C28" s="54"/>
      <c r="D28" s="54"/>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orizontalDpi="600" vertic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zoomScale="70" zoomScaleNormal="70" workbookViewId="0">
      <selection activeCell="A2" sqref="A2:F2"/>
    </sheetView>
  </sheetViews>
  <sheetFormatPr defaultColWidth="8.88333333333333" defaultRowHeight="13.5" outlineLevelCol="5"/>
  <cols>
    <col min="1" max="1" width="8.88333333333333" style="25"/>
    <col min="2" max="2" width="49.3833333333333" style="25" customWidth="1"/>
    <col min="3" max="6" width="20.6333333333333" style="25" customWidth="1"/>
    <col min="7" max="16384" width="8.88333333333333" style="25"/>
  </cols>
  <sheetData>
    <row r="1" s="25" customFormat="1" spans="1:1">
      <c r="A1" s="38"/>
    </row>
    <row r="2" s="25" customFormat="1" ht="45" customHeight="1" spans="1:6">
      <c r="A2" s="28" t="s">
        <v>3167</v>
      </c>
      <c r="B2" s="28"/>
      <c r="C2" s="28"/>
      <c r="D2" s="28"/>
      <c r="E2" s="28"/>
      <c r="F2" s="28"/>
    </row>
    <row r="3" s="26" customFormat="1" ht="18" customHeight="1" spans="2:6">
      <c r="B3" s="39" t="s">
        <v>3081</v>
      </c>
      <c r="C3" s="40"/>
      <c r="D3" s="40"/>
      <c r="E3" s="40"/>
      <c r="F3" s="40"/>
    </row>
    <row r="4" s="26" customFormat="1" ht="30" customHeight="1" spans="1:6">
      <c r="A4" s="31" t="s">
        <v>4</v>
      </c>
      <c r="B4" s="31"/>
      <c r="C4" s="32" t="s">
        <v>3087</v>
      </c>
      <c r="D4" s="32" t="s">
        <v>3137</v>
      </c>
      <c r="E4" s="32" t="s">
        <v>3138</v>
      </c>
      <c r="F4" s="32" t="s">
        <v>3168</v>
      </c>
    </row>
    <row r="5" s="26" customFormat="1" ht="30" customHeight="1" spans="1:6">
      <c r="A5" s="41" t="s">
        <v>3169</v>
      </c>
      <c r="B5" s="41"/>
      <c r="C5" s="42" t="s">
        <v>3088</v>
      </c>
      <c r="D5" s="43">
        <f>SUM(D6:D7)</f>
        <v>22.94</v>
      </c>
      <c r="E5" s="43">
        <f>SUM(E6:E7)</f>
        <v>22.94</v>
      </c>
      <c r="F5" s="44"/>
    </row>
    <row r="6" s="26" customFormat="1" ht="30" customHeight="1" spans="1:6">
      <c r="A6" s="45" t="s">
        <v>3170</v>
      </c>
      <c r="B6" s="45"/>
      <c r="C6" s="42" t="s">
        <v>3089</v>
      </c>
      <c r="D6" s="43">
        <v>15.51</v>
      </c>
      <c r="E6" s="43">
        <v>15.51</v>
      </c>
      <c r="F6" s="44"/>
    </row>
    <row r="7" s="26" customFormat="1" ht="30" customHeight="1" spans="1:6">
      <c r="A7" s="45" t="s">
        <v>3171</v>
      </c>
      <c r="B7" s="45"/>
      <c r="C7" s="42" t="s">
        <v>3090</v>
      </c>
      <c r="D7" s="43">
        <v>7.43</v>
      </c>
      <c r="E7" s="43">
        <v>7.43</v>
      </c>
      <c r="F7" s="44"/>
    </row>
    <row r="8" s="26" customFormat="1" ht="30" customHeight="1" spans="1:6">
      <c r="A8" s="46" t="s">
        <v>3172</v>
      </c>
      <c r="B8" s="46"/>
      <c r="C8" s="42" t="s">
        <v>3091</v>
      </c>
      <c r="D8" s="43">
        <v>1.3</v>
      </c>
      <c r="E8" s="43">
        <v>1.3</v>
      </c>
      <c r="F8" s="44"/>
    </row>
    <row r="9" s="26" customFormat="1" ht="30" customHeight="1" spans="1:6">
      <c r="A9" s="45" t="s">
        <v>3170</v>
      </c>
      <c r="B9" s="45"/>
      <c r="C9" s="42" t="s">
        <v>3092</v>
      </c>
      <c r="D9" s="43"/>
      <c r="E9" s="43"/>
      <c r="F9" s="44"/>
    </row>
    <row r="10" s="26" customFormat="1" ht="30" customHeight="1" spans="1:6">
      <c r="A10" s="45" t="s">
        <v>3171</v>
      </c>
      <c r="B10" s="45"/>
      <c r="C10" s="42" t="s">
        <v>3093</v>
      </c>
      <c r="D10" s="43">
        <v>1.3</v>
      </c>
      <c r="E10" s="43">
        <v>1.3</v>
      </c>
      <c r="F10" s="44"/>
    </row>
    <row r="11" s="27" customFormat="1" ht="41" customHeight="1" spans="1:6">
      <c r="A11" s="37" t="s">
        <v>3173</v>
      </c>
      <c r="B11" s="37"/>
      <c r="C11" s="37"/>
      <c r="D11" s="37"/>
      <c r="E11" s="37"/>
      <c r="F11" s="37"/>
    </row>
    <row r="14" s="25" customFormat="1" ht="19.5" spans="1:1">
      <c r="A14" s="47"/>
    </row>
    <row r="15" s="25" customFormat="1" ht="19" customHeight="1" spans="1:1">
      <c r="A15" s="48"/>
    </row>
    <row r="16" s="25" customFormat="1" ht="29" customHeight="1"/>
    <row r="17" s="25" customFormat="1" ht="29" customHeight="1"/>
    <row r="18" s="25" customFormat="1" ht="29" customHeight="1"/>
    <row r="19" s="25" customFormat="1" ht="29" customHeight="1"/>
    <row r="20" s="25" customFormat="1" ht="30" customHeight="1" spans="1:1">
      <c r="A20" s="48"/>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orizontalDpi="600" vertic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
  <sheetViews>
    <sheetView zoomScale="85" zoomScaleNormal="85" workbookViewId="0">
      <selection activeCell="F5" sqref="F5"/>
    </sheetView>
  </sheetViews>
  <sheetFormatPr defaultColWidth="8.88333333333333" defaultRowHeight="13.5" outlineLevelRow="5" outlineLevelCol="5"/>
  <cols>
    <col min="1" max="1" width="8.88333333333333" style="25"/>
    <col min="2" max="6" width="24.2166666666667" style="25" customWidth="1"/>
    <col min="7" max="16384" width="8.88333333333333" style="25"/>
  </cols>
  <sheetData>
    <row r="1" s="25" customFormat="1" ht="24" customHeight="1"/>
    <row r="2" s="25" customFormat="1" ht="27" spans="1:6">
      <c r="A2" s="28" t="s">
        <v>3174</v>
      </c>
      <c r="B2" s="29"/>
      <c r="C2" s="29"/>
      <c r="D2" s="29"/>
      <c r="E2" s="29"/>
      <c r="F2" s="29"/>
    </row>
    <row r="3" s="25" customFormat="1" ht="23" customHeight="1" spans="1:6">
      <c r="A3" s="30" t="s">
        <v>3081</v>
      </c>
      <c r="B3" s="30"/>
      <c r="C3" s="30"/>
      <c r="D3" s="30"/>
      <c r="E3" s="30"/>
      <c r="F3" s="30"/>
    </row>
    <row r="4" s="26" customFormat="1" ht="30" customHeight="1" spans="1:6">
      <c r="A4" s="31" t="s">
        <v>3175</v>
      </c>
      <c r="B4" s="32" t="s">
        <v>3042</v>
      </c>
      <c r="C4" s="32" t="s">
        <v>3176</v>
      </c>
      <c r="D4" s="32" t="s">
        <v>3177</v>
      </c>
      <c r="E4" s="32" t="s">
        <v>3178</v>
      </c>
      <c r="F4" s="32" t="s">
        <v>3179</v>
      </c>
    </row>
    <row r="5" s="26" customFormat="1" ht="102" customHeight="1" spans="1:6">
      <c r="A5" s="33">
        <v>1</v>
      </c>
      <c r="B5" s="34" t="s">
        <v>3180</v>
      </c>
      <c r="C5" s="35" t="s">
        <v>3181</v>
      </c>
      <c r="D5" s="35" t="s">
        <v>3182</v>
      </c>
      <c r="E5" s="35" t="s">
        <v>3183</v>
      </c>
      <c r="F5" s="36">
        <v>1.3</v>
      </c>
    </row>
    <row r="6" s="27" customFormat="1" ht="33" customHeight="1" spans="1:6">
      <c r="A6" s="37" t="s">
        <v>3184</v>
      </c>
      <c r="B6" s="37"/>
      <c r="C6" s="37"/>
      <c r="D6" s="37"/>
      <c r="E6" s="37"/>
      <c r="F6" s="37"/>
    </row>
  </sheetData>
  <mergeCells count="3">
    <mergeCell ref="A2:F2"/>
    <mergeCell ref="A3:F3"/>
    <mergeCell ref="A6:F6"/>
  </mergeCells>
  <printOptions horizontalCentered="1"/>
  <pageMargins left="0.709027777777778" right="0.709027777777778" top="0.75" bottom="0.75" header="0.309027777777778" footer="0.309027777777778"/>
  <pageSetup paperSize="9" fitToHeight="200" orientation="landscape" horizontalDpi="600" vertic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J12"/>
  <sheetViews>
    <sheetView zoomScale="85" zoomScaleNormal="85" workbookViewId="0">
      <selection activeCell="A6" sqref="A6:A12"/>
    </sheetView>
  </sheetViews>
  <sheetFormatPr defaultColWidth="8" defaultRowHeight="12"/>
  <cols>
    <col min="1" max="1" width="25.3833333333333" style="15"/>
    <col min="2" max="2" width="23.775" style="15" customWidth="1"/>
    <col min="3" max="5" width="20.6333333333333" style="15" customWidth="1"/>
    <col min="6" max="6" width="14.3333333333333" style="15" customWidth="1"/>
    <col min="7" max="7" width="20.6333333333333" style="15" customWidth="1"/>
    <col min="8" max="9" width="13.3333333333333" style="15" customWidth="1"/>
    <col min="10" max="10" width="15.4416666666667" style="15" customWidth="1"/>
    <col min="11" max="16384" width="8" style="15"/>
  </cols>
  <sheetData>
    <row r="2" s="15" customFormat="1" ht="39" customHeight="1" spans="1:10">
      <c r="A2" s="18" t="s">
        <v>3185</v>
      </c>
      <c r="B2" s="18"/>
      <c r="C2" s="18"/>
      <c r="D2" s="18"/>
      <c r="E2" s="18"/>
      <c r="F2" s="18"/>
      <c r="G2" s="18"/>
      <c r="H2" s="18"/>
      <c r="I2" s="18"/>
      <c r="J2" s="18"/>
    </row>
    <row r="3" s="15" customFormat="1" ht="23" customHeight="1" spans="1:1">
      <c r="A3" s="19"/>
    </row>
    <row r="4" s="16" customFormat="1" ht="44.25" customHeight="1" spans="1:10">
      <c r="A4" s="20" t="s">
        <v>3186</v>
      </c>
      <c r="B4" s="20" t="s">
        <v>3187</v>
      </c>
      <c r="C4" s="20" t="s">
        <v>3188</v>
      </c>
      <c r="D4" s="20" t="s">
        <v>3189</v>
      </c>
      <c r="E4" s="20" t="s">
        <v>3190</v>
      </c>
      <c r="F4" s="20" t="s">
        <v>3191</v>
      </c>
      <c r="G4" s="20" t="s">
        <v>3192</v>
      </c>
      <c r="H4" s="20" t="s">
        <v>3193</v>
      </c>
      <c r="I4" s="20" t="s">
        <v>3194</v>
      </c>
      <c r="J4" s="20" t="s">
        <v>3195</v>
      </c>
    </row>
    <row r="5" s="15" customFormat="1" ht="18.75" spans="1:10">
      <c r="A5" s="21">
        <v>1</v>
      </c>
      <c r="B5" s="21">
        <v>2</v>
      </c>
      <c r="C5" s="21">
        <v>3</v>
      </c>
      <c r="D5" s="21">
        <v>4</v>
      </c>
      <c r="E5" s="21">
        <v>5</v>
      </c>
      <c r="F5" s="21">
        <v>6</v>
      </c>
      <c r="G5" s="21">
        <v>7</v>
      </c>
      <c r="H5" s="21">
        <v>8</v>
      </c>
      <c r="I5" s="21">
        <v>9</v>
      </c>
      <c r="J5" s="21">
        <v>10</v>
      </c>
    </row>
    <row r="6" s="15" customFormat="1" ht="35" customHeight="1" spans="1:10">
      <c r="A6" s="22"/>
      <c r="B6" s="22"/>
      <c r="C6" s="22"/>
      <c r="D6" s="22"/>
      <c r="E6" s="21"/>
      <c r="F6" s="21"/>
      <c r="G6" s="21"/>
      <c r="H6" s="21"/>
      <c r="I6" s="21"/>
      <c r="J6" s="21"/>
    </row>
    <row r="7" s="15" customFormat="1" ht="35" customHeight="1" spans="1:10">
      <c r="A7" s="23"/>
      <c r="B7" s="23"/>
      <c r="C7" s="23"/>
      <c r="D7" s="23"/>
      <c r="E7" s="21"/>
      <c r="F7" s="21"/>
      <c r="G7" s="21"/>
      <c r="H7" s="21"/>
      <c r="I7" s="21"/>
      <c r="J7" s="21"/>
    </row>
    <row r="8" s="15" customFormat="1" ht="35" customHeight="1" spans="1:10">
      <c r="A8" s="23"/>
      <c r="B8" s="23"/>
      <c r="C8" s="23"/>
      <c r="D8" s="23"/>
      <c r="E8" s="21"/>
      <c r="F8" s="21"/>
      <c r="G8" s="21"/>
      <c r="H8" s="21"/>
      <c r="I8" s="21"/>
      <c r="J8" s="21"/>
    </row>
    <row r="9" s="17" customFormat="1" ht="35" customHeight="1" spans="1:10">
      <c r="A9" s="23"/>
      <c r="B9" s="23"/>
      <c r="C9" s="23"/>
      <c r="D9" s="23"/>
      <c r="E9" s="21"/>
      <c r="F9" s="21"/>
      <c r="G9" s="21"/>
      <c r="H9" s="21"/>
      <c r="I9" s="21"/>
      <c r="J9" s="21"/>
    </row>
    <row r="10" s="15" customFormat="1" ht="35" customHeight="1" spans="1:10">
      <c r="A10" s="23"/>
      <c r="B10" s="23"/>
      <c r="C10" s="23"/>
      <c r="D10" s="23"/>
      <c r="E10" s="21"/>
      <c r="F10" s="21"/>
      <c r="G10" s="21"/>
      <c r="H10" s="21"/>
      <c r="I10" s="21"/>
      <c r="J10" s="21"/>
    </row>
    <row r="11" s="15" customFormat="1" ht="35" customHeight="1" spans="1:10">
      <c r="A11" s="23"/>
      <c r="B11" s="23"/>
      <c r="C11" s="23"/>
      <c r="D11" s="23"/>
      <c r="E11" s="21"/>
      <c r="F11" s="21"/>
      <c r="G11" s="21"/>
      <c r="H11" s="21"/>
      <c r="I11" s="21"/>
      <c r="J11" s="21"/>
    </row>
    <row r="12" s="15" customFormat="1" ht="35" customHeight="1" spans="1:10">
      <c r="A12" s="24"/>
      <c r="B12" s="24"/>
      <c r="C12" s="24"/>
      <c r="D12" s="24"/>
      <c r="E12" s="24"/>
      <c r="F12" s="24"/>
      <c r="G12" s="24"/>
      <c r="H12" s="24"/>
      <c r="I12" s="24"/>
      <c r="J12" s="24"/>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opLeftCell="A6" workbookViewId="0">
      <selection activeCell="B6" sqref="B6"/>
    </sheetView>
  </sheetViews>
  <sheetFormatPr defaultColWidth="9" defaultRowHeight="13.5" outlineLevelCol="1"/>
  <cols>
    <col min="1" max="1" width="20.25" style="2" customWidth="1"/>
    <col min="2" max="2" width="64" style="2" customWidth="1"/>
    <col min="3" max="16384" width="9" style="2"/>
  </cols>
  <sheetData>
    <row r="1" ht="32" customHeight="1" spans="1:2">
      <c r="A1" s="7" t="s">
        <v>3196</v>
      </c>
      <c r="B1" s="7"/>
    </row>
    <row r="3" ht="40" customHeight="1" spans="1:2">
      <c r="A3" s="8" t="s">
        <v>3197</v>
      </c>
      <c r="B3" s="4" t="s">
        <v>3198</v>
      </c>
    </row>
    <row r="4" ht="108" spans="1:2">
      <c r="A4" s="9" t="s">
        <v>3199</v>
      </c>
      <c r="B4" s="10" t="s">
        <v>3200</v>
      </c>
    </row>
    <row r="5" ht="121.5" spans="1:2">
      <c r="A5" s="9" t="s">
        <v>3201</v>
      </c>
      <c r="B5" s="11" t="s">
        <v>3202</v>
      </c>
    </row>
    <row r="6" ht="175.5" spans="1:2">
      <c r="A6" s="9" t="s">
        <v>3203</v>
      </c>
      <c r="B6" s="11" t="s">
        <v>3204</v>
      </c>
    </row>
    <row r="7" ht="40.5" spans="1:2">
      <c r="A7" s="9" t="s">
        <v>3205</v>
      </c>
      <c r="B7" s="10" t="s">
        <v>3206</v>
      </c>
    </row>
    <row r="8" ht="40.5" spans="1:2">
      <c r="A8" s="12" t="s">
        <v>3207</v>
      </c>
      <c r="B8" s="13" t="s">
        <v>3208</v>
      </c>
    </row>
    <row r="9" ht="40.5" spans="1:2">
      <c r="A9" s="12" t="s">
        <v>3209</v>
      </c>
      <c r="B9" s="14" t="s">
        <v>3210</v>
      </c>
    </row>
    <row r="10" ht="54" spans="1:2">
      <c r="A10" s="12" t="s">
        <v>3211</v>
      </c>
      <c r="B10" s="14" t="s">
        <v>3212</v>
      </c>
    </row>
  </sheetData>
  <mergeCells count="1">
    <mergeCell ref="A1:B1"/>
  </mergeCells>
  <conditionalFormatting sqref="A4:A8">
    <cfRule type="expression" dxfId="1" priority="1" stopIfTrue="1">
      <formula>"len($A:$A)=3"</formula>
    </cfRule>
  </conditionalFormatting>
  <pageMargins left="0.75" right="0.75" top="1" bottom="1" header="0.509027777777778" footer="0.509027777777778"/>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5" workbookViewId="0">
      <selection activeCell="I11" sqref="I11"/>
    </sheetView>
  </sheetViews>
  <sheetFormatPr defaultColWidth="9" defaultRowHeight="13.5" outlineLevelCol="1"/>
  <cols>
    <col min="1" max="1" width="33.375" customWidth="1"/>
    <col min="2" max="2" width="38.25" customWidth="1"/>
  </cols>
  <sheetData>
    <row r="1" ht="27" spans="1:2">
      <c r="A1" s="1" t="s">
        <v>3213</v>
      </c>
      <c r="B1" s="1"/>
    </row>
    <row r="2" spans="1:2">
      <c r="A2" s="2"/>
      <c r="B2" s="2"/>
    </row>
    <row r="3" ht="18.75" spans="1:2">
      <c r="A3" s="3" t="s">
        <v>3214</v>
      </c>
      <c r="B3" s="4" t="s">
        <v>3215</v>
      </c>
    </row>
    <row r="4" ht="84.75" customHeight="1" spans="1:2">
      <c r="A4" s="5" t="s">
        <v>3216</v>
      </c>
      <c r="B4" s="6" t="s">
        <v>3217</v>
      </c>
    </row>
    <row r="5" ht="79.5" customHeight="1" spans="1:2">
      <c r="A5" s="5" t="s">
        <v>3218</v>
      </c>
      <c r="B5" s="6" t="s">
        <v>3217</v>
      </c>
    </row>
    <row r="6" ht="66" customHeight="1" spans="1:2">
      <c r="A6" s="5" t="s">
        <v>3219</v>
      </c>
      <c r="B6" s="6" t="s">
        <v>3217</v>
      </c>
    </row>
    <row r="7" ht="40.5" spans="1:2">
      <c r="A7" s="5" t="s">
        <v>3220</v>
      </c>
      <c r="B7" s="6" t="s">
        <v>3217</v>
      </c>
    </row>
    <row r="8" ht="40.5" spans="1:2">
      <c r="A8" s="5" t="s">
        <v>3221</v>
      </c>
      <c r="B8" s="6" t="s">
        <v>3217</v>
      </c>
    </row>
    <row r="9" ht="84" customHeight="1" spans="1:2">
      <c r="A9" s="5" t="s">
        <v>3222</v>
      </c>
      <c r="B9" s="6" t="s">
        <v>3223</v>
      </c>
    </row>
  </sheetData>
  <mergeCells count="1">
    <mergeCell ref="A1:B1"/>
  </mergeCells>
  <conditionalFormatting sqref="A4">
    <cfRule type="expression" dxfId="1" priority="7" stopIfTrue="1">
      <formula>"len($A:$A)=3"</formula>
    </cfRule>
  </conditionalFormatting>
  <conditionalFormatting sqref="A5">
    <cfRule type="expression" dxfId="1" priority="5" stopIfTrue="1">
      <formula>"len($A:$A)=3"</formula>
    </cfRule>
  </conditionalFormatting>
  <conditionalFormatting sqref="A6">
    <cfRule type="expression" dxfId="1" priority="6" stopIfTrue="1">
      <formula>"len($A:$A)=3"</formula>
    </cfRule>
  </conditionalFormatting>
  <conditionalFormatting sqref="A7">
    <cfRule type="expression" dxfId="1" priority="4" stopIfTrue="1">
      <formula>"len($A:$A)=3"</formula>
    </cfRule>
  </conditionalFormatting>
  <conditionalFormatting sqref="A8">
    <cfRule type="expression" dxfId="1" priority="3" stopIfTrue="1">
      <formula>"len($A:$A)=3"</formula>
    </cfRule>
  </conditionalFormatting>
  <conditionalFormatting sqref="A9">
    <cfRule type="expression" dxfId="1" priority="1" stopIfTrue="1">
      <formula>"len($A:$A)=3"</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34</vt:i4>
      </vt:variant>
    </vt:vector>
  </HeadingPairs>
  <TitlesOfParts>
    <vt:vector size="34" baseType="lpstr">
      <vt:lpstr>1-1永德县一般公共预算收入情况表</vt:lpstr>
      <vt:lpstr>1-2永德县一般公共预算支出情况表</vt:lpstr>
      <vt:lpstr>1-3永德县县本级一般公共预算收入情况表</vt:lpstr>
      <vt:lpstr>1-4永德县县本级一般公共预算支出情况表（公开到项级）</vt:lpstr>
      <vt:lpstr>1-5永德县县本级一般公共预算基本支出情况表（公开到款级）</vt:lpstr>
      <vt:lpstr>1-6永德县县级一般公共预算支出表（州、市对下转移支付项目）</vt:lpstr>
      <vt:lpstr>1-7永德县分地区税收返还和转移支付预算表</vt:lpstr>
      <vt:lpstr>1-8永德县县级“三公”经费预算财政拨款情况统计表</vt:lpstr>
      <vt:lpstr>2-1永德县政府性基金预算收入情况表</vt:lpstr>
      <vt:lpstr>2-2永德县政府性基金预算支出情况表</vt:lpstr>
      <vt:lpstr>2-3永德县县本级政府性基金预算收入情况表 </vt:lpstr>
      <vt:lpstr>2-4永德县县本级政府性基金预算支出情况表（公开到项级）</vt:lpstr>
      <vt:lpstr>2-5永德县县本级政府性基金支出表（州、市对下转移支付）</vt:lpstr>
      <vt:lpstr>3-1永德县国有资本经营收入预算情况表</vt:lpstr>
      <vt:lpstr>3-2永德县国有资本经营支出预算情况表</vt:lpstr>
      <vt:lpstr>3-3永德县县本级国有资本经营收入预算情况表</vt:lpstr>
      <vt:lpstr>3-4永德县县本级国有资本经营支出预算情况表（公开到项级）</vt:lpstr>
      <vt:lpstr>3-5 永德县国有资本经营预算转移支付表（分地区）</vt:lpstr>
      <vt:lpstr>3-6 国有资本经营预算转移支付表（分项目）</vt:lpstr>
      <vt:lpstr>4-1永德县社会保险基金收入预算情况表</vt:lpstr>
      <vt:lpstr>4-2永德县社会保险基金支出预算情况表</vt:lpstr>
      <vt:lpstr>4-3永德县县本级社会保险基金收入预算情况表</vt:lpstr>
      <vt:lpstr>4-4永德县县本级社会保险基金支出预算情况表</vt:lpstr>
      <vt:lpstr>5-1   2021年地方政府债务限额及余额预算情况表</vt:lpstr>
      <vt:lpstr>5-2  2021年地方政府一般债务余额情况表</vt:lpstr>
      <vt:lpstr>5-3  本级2021年地方政府一般债务余额情况表</vt:lpstr>
      <vt:lpstr>5-4 2021年地方政府专项债务余额情况表</vt:lpstr>
      <vt:lpstr>5-5 本级2021年地方政府专项债务余额情况表（本级）</vt:lpstr>
      <vt:lpstr>5-6 地方政府债券发行及还本付息情况表</vt:lpstr>
      <vt:lpstr>5-7 永德县2022年本级政府专项债务限额和余额情况表</vt:lpstr>
      <vt:lpstr>5-8 2022年年初新增地方政府债券资金安排表</vt:lpstr>
      <vt:lpstr>6-1重大政策和重点项目绩效目标表</vt:lpstr>
      <vt:lpstr>6-2重点工作情况解释说明汇总表</vt:lpstr>
      <vt:lpstr>7-1空表说明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贾云峰</cp:lastModifiedBy>
  <dcterms:created xsi:type="dcterms:W3CDTF">2006-09-16T00:00:00Z</dcterms:created>
  <cp:lastPrinted>2020-05-07T10:46:00Z</cp:lastPrinted>
  <dcterms:modified xsi:type="dcterms:W3CDTF">2025-04-01T07:03:07Z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2052-12.1.0.17145</vt:lpwstr>
  </property>
  <property fmtid="{D5CDD505-2E9C-101B-9397-08002B2CF9AE}" pid="3" name="KSOReadingLayout">
    <vt:bool>true</vt:bool>
  </property>
  <property fmtid="{D5CDD505-2E9C-101B-9397-08002B2CF9AE}" pid="4" name="ICV">
    <vt:lpwstr>EDD361C6059646BBB8D753278654BABB</vt:lpwstr>
  </property>
</Properties>
</file>