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5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  <sheet name="Sheet1" sheetId="18" r:id="rId18"/>
    <sheet name="Sheet2" sheetId="19" r:id="rId19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<sst xmlns="http://schemas.openxmlformats.org/spreadsheetml/2006/main" count="731" uniqueCount="350">
  <si>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</si>
  <si>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</si>
  <si>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</si>
  <si>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</si>
  <si>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</si>
  <si>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</si>
  <si>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</si>
  <si>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</si>
  <si>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</si>
  <si>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</si>
  <si>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</si>
  <si>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</si>
  <si>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</si>
  <si>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</si>
  <si>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</si>
  <si>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</si>
  <si>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</si>
  <si>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</si>
  <si>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</si>
  <si>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</si>
  <si>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</si>
  <si>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</si>
  <si>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</si>
  <si>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</si>
  <si>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</si>
  <si>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</si>
  <si>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</si>
  <si>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</si>
  <si>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</si>
  <si>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</si>
  <si>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</si>
  <si>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</si>
  <si>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</si>
  <si>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</si>
  <si>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</si>
  <si>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</si>
  <si>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</si>
  <si>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</si>
  <si>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</si>
  <si>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</si>
  <si>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</si>
  <si>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</si>
  <si>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</si>
  <si>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</si>
  <si>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</si>
  <si>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</si>
  <si>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</si>
  <si>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</si>
  <si>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</si>
  <si>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</si>
  <si>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</si>
  <si>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</si>
  <si>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</si>
  <si>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</si>
  <si>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</si>
  <si>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</si>
  <si>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</si>
  <si>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</si>
  <si>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</si>
  <si>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</si>
  <si>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</si>
  <si>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</si>
  <si>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</si>
  <si>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</si>
  <si>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</si>
  <si>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</si>
  <si>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</si>
  <si>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</si>
  <si>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</si>
  <si>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</si>
  <si>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126004</t>
  </si>
  <si>
    <t>永德县水库工程管理局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</si>
  <si>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</si>
  <si>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</si>
  <si>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</si>
  <si>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</si>
  <si>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</si>
  <si>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</si>
  <si>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</si>
  <si>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</si>
  <si>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</si>
  <si>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</si>
  <si>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</si>
  <si>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</si>
  <si>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</si>
  <si>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</si>
  <si>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</si>
  <si>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</si>
  <si>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</si>
  <si>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</si>
  <si>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</si>
  <si>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</si>
  <si>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</si>
  <si>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</si>
  <si>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</si>
  <si>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</si>
  <si>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</si>
  <si>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</si>
  <si>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</si>
  <si>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</si>
  <si>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213</t>
  </si>
  <si>
    <t>农林水支出</t>
  </si>
  <si>
    <t>21303</t>
  </si>
  <si>
    <t>水利</t>
  </si>
  <si>
    <t>2130399</t>
  </si>
  <si>
    <t>其他水利支出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</si>
  <si>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</si>
  <si>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</si>
  <si>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</si>
  <si>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</si>
  <si>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</si>
  <si>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</si>
  <si>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</si>
  <si>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</si>
  <si>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</si>
  <si>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</si>
  <si>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</si>
  <si>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</si>
  <si>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</si>
  <si>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</si>
  <si>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</si>
  <si>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</si>
  <si>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</si>
  <si>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</si>
  <si>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</si>
  <si>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</si>
  <si>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</si>
  <si>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</si>
  <si>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</si>
  <si>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</si>
  <si>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</si>
  <si>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</si>
  <si>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</si>
  <si>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</si>
  <si>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</si>
  <si>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</si>
  <si>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</si>
  <si>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</si>
  <si>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</si>
  <si>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</si>
  <si>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</si>
  <si>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</si>
  <si>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</si>
  <si>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</si>
  <si>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</si>
  <si>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</si>
  <si>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</si>
  <si>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</si>
  <si>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</si>
  <si>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</si>
  <si>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</si>
  <si>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</si>
  <si>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</si>
  <si>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</si>
  <si>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</si>
  <si>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</si>
  <si>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</si>
  <si>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</si>
  <si>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</si>
  <si>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</si>
  <si>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</si>
  <si>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</si>
  <si>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</si>
  <si>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</si>
  <si>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</si>
  <si>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</si>
  <si>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</si>
  <si>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</si>
  <si>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</si>
  <si>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</si>
  <si>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</si>
  <si>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</si>
  <si>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</si>
  <si>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</si>
  <si>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</si>
  <si>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</si>
  <si>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</si>
  <si>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</si>
  <si>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</si>
  <si>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</si>
  <si>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</si>
  <si>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</si>
  <si>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</si>
  <si>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</si>
  <si>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</si>
  <si>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</si>
  <si>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</si>
  <si>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</si>
  <si>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</si>
  <si>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</si>
  <si>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</si>
  <si>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530923210000000017217</t>
  </si>
  <si>
    <t>事业单位工资支出</t>
  </si>
  <si>
    <t>30101</t>
  </si>
  <si>
    <t>基本工资</t>
  </si>
  <si>
    <t>30102</t>
  </si>
  <si>
    <t>津贴补贴</t>
  </si>
  <si>
    <t>2130104</t>
  </si>
  <si>
    <t>事业运行</t>
  </si>
  <si>
    <t>30107</t>
  </si>
  <si>
    <t>绩效工资</t>
  </si>
  <si>
    <t>530923231100001419508</t>
  </si>
  <si>
    <t>事业人员参照公务员规范后绩效奖</t>
  </si>
  <si>
    <t>530923210000000017218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</si>
  <si>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</si>
  <si>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</si>
  <si>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</si>
  <si>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</si>
  <si>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</si>
  <si>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</si>
  <si>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</si>
  <si>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</si>
  <si>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</si>
  <si>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</si>
  <si>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</si>
  <si>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</si>
  <si>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</si>
  <si>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530923210000000017219</t>
  </si>
  <si>
    <t>30113</t>
  </si>
  <si>
    <t>530923241100002307180</t>
  </si>
  <si>
    <t>公务接待费（公用经费）</t>
  </si>
  <si>
    <t>30217</t>
  </si>
  <si>
    <t>530923210000000017221</t>
  </si>
  <si>
    <t>运转类公用经费</t>
  </si>
  <si>
    <t>30239</t>
  </si>
  <si>
    <t>其他交通费用</t>
  </si>
  <si>
    <t>30211</t>
  </si>
  <si>
    <t>差旅费</t>
  </si>
  <si>
    <t>30206</t>
  </si>
  <si>
    <t>电费</t>
  </si>
  <si>
    <t>30207</t>
  </si>
  <si>
    <t>邮电费</t>
  </si>
  <si>
    <t>30201</t>
  </si>
  <si>
    <t>办公费</t>
  </si>
  <si>
    <t>2010301</t>
  </si>
  <si>
    <t>行政运行</t>
  </si>
  <si>
    <t>530923221100000417421</t>
  </si>
  <si>
    <t>工会经费</t>
  </si>
  <si>
    <t>30228</t>
  </si>
  <si>
    <t>530923210000000017227</t>
  </si>
  <si>
    <t>离退休公用经费</t>
  </si>
  <si>
    <t>30299</t>
  </si>
  <si>
    <t>其他商品和服务支出</t>
  </si>
  <si>
    <t>530923210000000019895</t>
  </si>
  <si>
    <t>退休费</t>
  </si>
  <si>
    <t>30302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</si>
  <si>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</si>
  <si>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</si>
  <si>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</si>
  <si>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</si>
  <si>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</si>
  <si>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</si>
  <si>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</si>
  <si>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永德县小型水库维修养护工作经费</t>
  </si>
  <si>
    <t>事业发展类</t>
  </si>
  <si>
    <t>530923251100003787442</t>
  </si>
  <si>
    <t>30905</t>
  </si>
  <si>
    <t>基础设施建设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</si>
  <si>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</si>
  <si>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</si>
  <si>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</si>
  <si>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</si>
  <si>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</si>
  <si>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</si>
  <si>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</si>
  <si>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</si>
  <si>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</si>
  <si>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</si>
  <si>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</si>
  <si>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完成4座小型水库维修养护、忙海水库52公里西干渠养护、10名管护人员服务费。</t>
  </si>
  <si>
    <t>产出指标</t>
  </si>
  <si>
    <t>数量指标</t>
  </si>
  <si>
    <t>工程数量</t>
  </si>
  <si>
    <t>&gt;=</t>
  </si>
  <si>
    <t>4</t>
  </si>
  <si>
    <t>座</t>
  </si>
  <si>
    <t>定量指标</t>
  </si>
  <si>
    <t>反映工程设计实现的功能数量或工程的相对独立单元的数量。</t>
  </si>
  <si>
    <t>质量指标</t>
  </si>
  <si>
    <t>安全事故发生率</t>
  </si>
  <si>
    <t>&lt;=</t>
  </si>
  <si>
    <t>0</t>
  </si>
  <si>
    <t>%</t>
  </si>
  <si>
    <t>反映工程实施期间的安全目标。</t>
  </si>
  <si>
    <t>竣工验收合格率</t>
  </si>
  <si>
    <t>95</t>
  </si>
  <si>
    <t>反映项目验收情况。
竣工验收合格率=（验收合格单元工程数量/完工单元工程总数）×100%。</t>
  </si>
  <si>
    <t>时效指标</t>
  </si>
  <si>
    <t>计划完工率</t>
  </si>
  <si>
    <t>反映工程按计划完工情况。
计划完工率=实际完成工程项目个数/按计划应完成项目个数。</t>
  </si>
  <si>
    <t>效益指标</t>
  </si>
  <si>
    <t>社会效益</t>
  </si>
  <si>
    <t>受益人群覆盖率</t>
  </si>
  <si>
    <t>90</t>
  </si>
  <si>
    <t>反映项目设计受益人群或地区的实现情况。
受益人群覆盖率=（实际实现受益人群数/计划实现受益人群数）*100%</t>
  </si>
  <si>
    <t>可持续影响</t>
  </si>
  <si>
    <t>使用年限</t>
  </si>
  <si>
    <t>=</t>
  </si>
  <si>
    <t>30</t>
  </si>
  <si>
    <t>年</t>
  </si>
  <si>
    <t>通过工程设计使用年限反映可持续的效果。</t>
  </si>
  <si>
    <t>满意度指标</t>
  </si>
  <si>
    <t>服务对象满意度</t>
  </si>
  <si>
    <t>受益人群满意度</t>
  </si>
  <si>
    <t>调查人群中对设施建设或设施运行的满意度。
受益人群覆盖率=（调查人群中对设施建设或设施运行的人数/问卷调查人数）*100%</t>
  </si>
  <si>
    <t>预算06表</t>
  </si>
  <si>
    <t>政府性基金预算支出预算表</t>
  </si>
  <si>
    <t>单位名称：临沧市发展和改革委员会</t>
  </si>
  <si>
    <t>本年政府性基金预算支出</t>
  </si>
  <si>
    <r>
      <rPr>
        <sz val="9"/>
        <color theme="1"/>
        <rFont val="Microsoft YaHei UI"/>
        <charset val="134"/>
      </rPr>
      <t>2025</t>
    </r>
    <r>
      <rPr>
        <sz val="9"/>
        <color theme="1"/>
        <rFont val="宋体"/>
        <charset val="134"/>
      </rPr>
      <t>年我部门无政府性基金支出预算，故公开附表中</t>
    </r>
    <r>
      <rPr>
        <sz val="9"/>
        <color theme="1"/>
        <rFont val="Microsoft YaHei UI"/>
        <charset val="134"/>
      </rPr>
      <t>“2025</t>
    </r>
    <r>
      <rPr>
        <sz val="9"/>
        <color theme="1"/>
        <rFont val="宋体"/>
        <charset val="134"/>
      </rPr>
      <t>年部门政府性基金预算支出表</t>
    </r>
    <r>
      <rPr>
        <sz val="9"/>
        <color theme="1"/>
        <rFont val="Microsoft YaHei UI"/>
        <charset val="134"/>
      </rPr>
      <t>”</t>
    </r>
    <r>
      <rPr>
        <sz val="9"/>
        <color theme="1"/>
        <rFont val="宋体"/>
        <charset val="134"/>
      </rPr>
      <t>为空表</t>
    </r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</si>
  <si>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</si>
  <si>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</si>
  <si>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</si>
  <si>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</si>
  <si>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</si>
  <si>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</si>
  <si>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</si>
  <si>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</si>
  <si>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</si>
  <si>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</si>
  <si>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r>
      <rPr>
        <sz val="9"/>
        <color theme="1"/>
        <rFont val="Microsoft YaHei UI"/>
        <charset val="134"/>
      </rPr>
      <t>2025</t>
    </r>
    <r>
      <rPr>
        <sz val="9"/>
        <color theme="1"/>
        <rFont val="宋体"/>
        <charset val="134"/>
      </rPr>
      <t>年我部门无部门政府采购预算，故公开附表中</t>
    </r>
    <r>
      <rPr>
        <sz val="9"/>
        <color theme="1"/>
        <rFont val="Microsoft YaHei UI"/>
        <charset val="134"/>
      </rPr>
      <t>“2025</t>
    </r>
    <r>
      <rPr>
        <sz val="9"/>
        <color theme="1"/>
        <rFont val="宋体"/>
        <charset val="134"/>
      </rPr>
      <t>年部门政府采购预算表</t>
    </r>
    <r>
      <rPr>
        <sz val="9"/>
        <color theme="1"/>
        <rFont val="Microsoft YaHei UI"/>
        <charset val="134"/>
      </rPr>
      <t>”</t>
    </r>
    <r>
      <rPr>
        <sz val="9"/>
        <color theme="1"/>
        <rFont val="宋体"/>
        <charset val="134"/>
      </rPr>
      <t>为空表</t>
    </r>
  </si>
  <si>
    <t>预算08表</t>
  </si>
  <si>
    <t>政府购买服务项目</t>
  </si>
  <si>
    <t>政府购买服务目录</t>
  </si>
  <si>
    <r>
      <rPr>
        <sz val="9"/>
        <color theme="1"/>
        <rFont val="Microsoft YaHei UI"/>
        <charset val="134"/>
      </rPr>
      <t>2025</t>
    </r>
    <r>
      <rPr>
        <sz val="9"/>
        <color theme="1"/>
        <rFont val="宋体"/>
        <charset val="134"/>
      </rPr>
      <t>年我部门无政府购买服务预算，故公开附表中</t>
    </r>
    <r>
      <rPr>
        <sz val="9"/>
        <color theme="1"/>
        <rFont val="Microsoft YaHei UI"/>
        <charset val="134"/>
      </rPr>
      <t>“2025</t>
    </r>
    <r>
      <rPr>
        <sz val="9"/>
        <color theme="1"/>
        <rFont val="宋体"/>
        <charset val="134"/>
      </rPr>
      <t>年部门政府购买服务预算表</t>
    </r>
    <r>
      <rPr>
        <sz val="9"/>
        <color theme="1"/>
        <rFont val="Microsoft YaHei UI"/>
        <charset val="134"/>
      </rPr>
      <t>”</t>
    </r>
    <r>
      <rPr>
        <sz val="9"/>
        <color theme="1"/>
        <rFont val="宋体"/>
        <charset val="134"/>
      </rPr>
      <t>为空表</t>
    </r>
  </si>
  <si>
    <t>预算09-1表</t>
  </si>
  <si>
    <t>单位名称（项目）</t>
  </si>
  <si>
    <t>地区</t>
  </si>
  <si>
    <t>政府性基金</t>
  </si>
  <si>
    <t>-</t>
  </si>
  <si>
    <r>
      <rPr>
        <sz val="9"/>
        <color theme="1"/>
        <rFont val="Microsoft YaHei UI"/>
        <charset val="134"/>
      </rPr>
      <t>2025</t>
    </r>
    <r>
      <rPr>
        <sz val="9"/>
        <color theme="1"/>
        <rFont val="宋体"/>
        <charset val="134"/>
      </rPr>
      <t>年我部门无县对下转移支付预算，故公开附表中</t>
    </r>
    <r>
      <rPr>
        <sz val="9"/>
        <color theme="1"/>
        <rFont val="Microsoft YaHei UI"/>
        <charset val="134"/>
      </rPr>
      <t>“2025</t>
    </r>
    <r>
      <rPr>
        <sz val="9"/>
        <color theme="1"/>
        <rFont val="宋体"/>
        <charset val="134"/>
      </rPr>
      <t>年县对下转移支付预算表</t>
    </r>
    <r>
      <rPr>
        <sz val="9"/>
        <color theme="1"/>
        <rFont val="Microsoft YaHei UI"/>
        <charset val="134"/>
      </rPr>
      <t>”</t>
    </r>
    <r>
      <rPr>
        <sz val="9"/>
        <color theme="1"/>
        <rFont val="宋体"/>
        <charset val="134"/>
      </rPr>
      <t>为空表</t>
    </r>
  </si>
  <si>
    <t>预算09-2表</t>
  </si>
  <si>
    <r>
      <rPr>
        <sz val="9"/>
        <color theme="1"/>
        <rFont val="Microsoft YaHei UI"/>
        <charset val="134"/>
      </rPr>
      <t>2025</t>
    </r>
    <r>
      <rPr>
        <sz val="9"/>
        <color theme="1"/>
        <rFont val="宋体"/>
        <charset val="134"/>
      </rPr>
      <t>年我部门无县对下转移支付，故公开附表中</t>
    </r>
    <r>
      <rPr>
        <sz val="9"/>
        <color theme="1"/>
        <rFont val="Microsoft YaHei UI"/>
        <charset val="134"/>
      </rPr>
      <t>“2025</t>
    </r>
    <r>
      <rPr>
        <sz val="9"/>
        <color theme="1"/>
        <rFont val="宋体"/>
        <charset val="134"/>
      </rPr>
      <t>年县对下转移支付绩效目标表</t>
    </r>
    <r>
      <rPr>
        <sz val="9"/>
        <color theme="1"/>
        <rFont val="Microsoft YaHei UI"/>
        <charset val="134"/>
      </rPr>
      <t>”</t>
    </r>
    <r>
      <rPr>
        <sz val="9"/>
        <color theme="1"/>
        <rFont val="宋体"/>
        <charset val="134"/>
      </rPr>
      <t>为空表</t>
    </r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</si>
  <si>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</si>
  <si>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</si>
  <si>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</si>
  <si>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</si>
  <si>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</si>
  <si>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</si>
  <si>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</si>
  <si>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</si>
  <si>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r>
      <rPr>
        <sz val="9"/>
        <color theme="1"/>
        <rFont val="Microsoft YaHei UI"/>
        <charset val="134"/>
      </rPr>
      <t>2025</t>
    </r>
    <r>
      <rPr>
        <sz val="9"/>
        <color theme="1"/>
        <rFont val="宋体"/>
        <charset val="134"/>
      </rPr>
      <t>年我部门无新增资产配置，故公开附表中</t>
    </r>
    <r>
      <rPr>
        <sz val="9"/>
        <color theme="1"/>
        <rFont val="Microsoft YaHei UI"/>
        <charset val="134"/>
      </rPr>
      <t>“2025</t>
    </r>
    <r>
      <rPr>
        <sz val="9"/>
        <color theme="1"/>
        <rFont val="宋体"/>
        <charset val="134"/>
      </rPr>
      <t>年新增资产配置表</t>
    </r>
    <r>
      <rPr>
        <sz val="9"/>
        <color theme="1"/>
        <rFont val="Microsoft YaHei UI"/>
        <charset val="134"/>
      </rPr>
      <t>”</t>
    </r>
    <r>
      <rPr>
        <sz val="9"/>
        <color theme="1"/>
        <rFont val="宋体"/>
        <charset val="134"/>
      </rPr>
      <t>为空表</t>
    </r>
  </si>
  <si>
    <t>预算11表</t>
  </si>
  <si>
    <t>上级补助</t>
  </si>
  <si>
    <r>
      <rPr>
        <sz val="9"/>
        <color theme="1"/>
        <rFont val="Microsoft YaHei UI"/>
        <charset val="134"/>
      </rPr>
      <t>2025</t>
    </r>
    <r>
      <rPr>
        <sz val="9"/>
        <color theme="1"/>
        <rFont val="宋体"/>
        <charset val="134"/>
      </rPr>
      <t>年我部门无转移支付补助项目支出预算，故公开附表中</t>
    </r>
    <r>
      <rPr>
        <sz val="9"/>
        <color theme="1"/>
        <rFont val="Microsoft YaHei UI"/>
        <charset val="134"/>
      </rPr>
      <t>“2025</t>
    </r>
    <r>
      <rPr>
        <sz val="9"/>
        <color theme="1"/>
        <rFont val="宋体"/>
        <charset val="134"/>
      </rPr>
      <t>年转移支付补助项目支出预算表</t>
    </r>
    <r>
      <rPr>
        <sz val="9"/>
        <color theme="1"/>
        <rFont val="Microsoft YaHei UI"/>
        <charset val="134"/>
      </rPr>
      <t>”</t>
    </r>
    <r>
      <rPr>
        <sz val="9"/>
        <color theme="1"/>
        <rFont val="宋体"/>
        <charset val="134"/>
      </rPr>
      <t>为空表</t>
    </r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</si>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</sst>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theme="1"/>
      <name val="Microsoft YaHei UI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21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24" applyNumberFormat="0" applyAlignment="0" applyProtection="0">
      <alignment vertical="center"/>
    </xf>
    <xf numFmtId="0" fontId="40" fillId="5" borderId="25" applyNumberFormat="0" applyAlignment="0" applyProtection="0">
      <alignment vertical="center"/>
    </xf>
    <xf numFmtId="0" fontId="41" fillId="5" borderId="24" applyNumberFormat="0" applyAlignment="0" applyProtection="0">
      <alignment vertical="center"/>
    </xf>
    <xf numFmtId="0" fontId="42" fillId="6" borderId="26" applyNumberFormat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22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8" fillId="0" borderId="8" xfId="0" applyFont="1" applyFill="1" applyBorder="1" applyAlignment="1">
      <alignment horizontal="center"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8" fillId="0" borderId="9" xfId="0" applyFont="1" applyFill="1" applyBorder="1" applyAlignment="1">
      <alignment horizontal="center" vertical="top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top"/>
      <protection locked="0"/>
    </xf>
    <xf numFmtId="0" fontId="8" fillId="0" borderId="11" xfId="0" applyFont="1" applyFill="1" applyBorder="1" applyAlignment="1">
      <alignment horizontal="center" vertical="top"/>
      <protection locked="0"/>
    </xf>
    <xf numFmtId="0" fontId="8" fillId="0" borderId="12" xfId="0" applyFont="1" applyFill="1" applyBorder="1" applyAlignment="1">
      <alignment horizontal="center" vertical="top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4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5" xfId="0" applyFont="1" applyBorder="1" applyAlignment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6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6" xfId="0" applyFont="1" applyBorder="1" applyAlignment="1" applyProtection="1">
      <alignment horizontal="left" vertical="center" wrapText="1"/>
    </xf>
    <xf numFmtId="0" fontId="5" fillId="0" borderId="16" xfId="0" applyFont="1" applyBorder="1" applyAlignment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left" vertical="center"/>
      <protection locked="0"/>
    </xf>
    <xf numFmtId="176" fontId="7" fillId="0" borderId="1" xfId="0" applyNumberFormat="1" applyFont="1" applyBorder="1" applyAlignment="1">
      <alignment horizontal="right" vertical="center"/>
      <protection locked="0"/>
    </xf>
    <xf numFmtId="0" fontId="8" fillId="0" borderId="18" xfId="0" applyFont="1" applyFill="1" applyBorder="1" applyAlignment="1">
      <alignment horizontal="center" vertical="top"/>
      <protection locked="0"/>
    </xf>
    <xf numFmtId="0" fontId="8" fillId="0" borderId="0" xfId="0" applyFont="1" applyFill="1" applyAlignment="1">
      <alignment horizontal="center" vertical="top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19" xfId="0" applyFont="1" applyBorder="1" applyAlignment="1">
      <alignment horizontal="center" vertical="center"/>
      <protection locked="0"/>
    </xf>
    <xf numFmtId="0" fontId="6" fillId="0" borderId="19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6" xfId="0" applyFont="1" applyBorder="1" applyAlignment="1" applyProtection="1">
      <alignment horizontal="center" vertical="center"/>
    </xf>
    <xf numFmtId="0" fontId="6" fillId="0" borderId="16" xfId="0" applyFont="1" applyBorder="1" applyAlignment="1">
      <alignment horizontal="center" vertical="center"/>
      <protection locked="0"/>
    </xf>
    <xf numFmtId="0" fontId="5" fillId="0" borderId="16" xfId="0" applyFont="1" applyBorder="1" applyAlignment="1" applyProtection="1">
      <alignment horizontal="right" vertical="center"/>
    </xf>
    <xf numFmtId="3" fontId="5" fillId="0" borderId="16" xfId="0" applyNumberFormat="1" applyFont="1" applyBorder="1" applyAlignment="1" applyProtection="1">
      <alignment horizontal="right" vertical="center"/>
    </xf>
    <xf numFmtId="0" fontId="5" fillId="0" borderId="15" xfId="0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14" xfId="0" applyNumberFormat="1" applyFont="1" applyBorder="1" applyAlignment="1">
      <alignment horizontal="center" vertical="center" wrapText="1"/>
      <protection locked="0"/>
    </xf>
    <xf numFmtId="0" fontId="6" fillId="0" borderId="14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6" xfId="0" applyNumberFormat="1" applyFont="1" applyBorder="1" applyAlignment="1">
      <alignment horizontal="center" vertical="center" wrapText="1"/>
      <protection locked="0"/>
    </xf>
    <xf numFmtId="49" fontId="6" fillId="0" borderId="16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20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6" fontId="17" fillId="0" borderId="7" xfId="0" applyNumberFormat="1" applyFont="1" applyBorder="1" applyAlignment="1" applyProtection="1">
      <alignment horizontal="right" vertical="center"/>
    </xf>
    <xf numFmtId="176" fontId="17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6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6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14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5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6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/>
    </xf>
    <xf numFmtId="0" fontId="5" fillId="0" borderId="16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1" xfId="0" applyFont="1" applyBorder="1" applyAlignment="1" applyProtection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31" workbookViewId="0">
      <selection activeCell="B67" sqref="B67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15"/>
      <c r="C2" s="215"/>
      <c r="D2" s="215"/>
    </row>
    <row r="3" ht="18.75" customHeight="1" spans="1:4">
      <c r="A3" s="41" t="str">
        <f>"单位名称："&amp;"永德县水库工程管理局"</f>
        <v>单位名称：永德县水库工程管理局</v>
      </c>
      <c r="B3" s="216"/>
      <c r="C3" s="216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41" t="s">
        <v>6</v>
      </c>
      <c r="B7" s="23">
        <v>3407487.28</v>
      </c>
      <c r="C7" s="141" t="s">
        <v>7</v>
      </c>
      <c r="D7" s="23"/>
    </row>
    <row r="8" ht="18.75" customHeight="1" spans="1:4">
      <c r="A8" s="141" t="s">
        <v>8</v>
      </c>
      <c r="B8" s="23"/>
      <c r="C8" s="141" t="s">
        <v>9</v>
      </c>
      <c r="D8" s="23"/>
    </row>
    <row r="9" ht="18.75" customHeight="1" spans="1:4">
      <c r="A9" s="141" t="s">
        <v>10</v>
      </c>
      <c r="B9" s="23"/>
      <c r="C9" s="141" t="s">
        <v>11</v>
      </c>
      <c r="D9" s="23"/>
    </row>
    <row r="10" ht="18.75" customHeight="1" spans="1:4">
      <c r="A10" s="141" t="s">
        <v>12</v>
      </c>
      <c r="B10" s="23"/>
      <c r="C10" s="141" t="s">
        <v>13</v>
      </c>
      <c r="D10" s="23"/>
    </row>
    <row r="11" ht="18.75" customHeight="1" spans="1:4">
      <c r="A11" s="217" t="s">
        <v>14</v>
      </c>
      <c r="B11" s="23"/>
      <c r="C11" s="174" t="s">
        <v>15</v>
      </c>
      <c r="D11" s="23"/>
    </row>
    <row r="12" ht="18.75" customHeight="1" spans="1:4">
      <c r="A12" s="177" t="s">
        <v>16</v>
      </c>
      <c r="B12" s="23"/>
      <c r="C12" s="176" t="s">
        <v>17</v>
      </c>
      <c r="D12" s="23"/>
    </row>
    <row r="13" ht="18.75" customHeight="1" spans="1:4">
      <c r="A13" s="177" t="s">
        <v>18</v>
      </c>
      <c r="B13" s="23"/>
      <c r="C13" s="176" t="s">
        <v>19</v>
      </c>
      <c r="D13" s="23"/>
    </row>
    <row r="14" ht="18.75" customHeight="1" spans="1:4">
      <c r="A14" s="177" t="s">
        <v>20</v>
      </c>
      <c r="B14" s="23"/>
      <c r="C14" s="176" t="s">
        <v>21</v>
      </c>
      <c r="D14" s="23">
        <v>459916.45</v>
      </c>
    </row>
    <row r="15" ht="18.75" customHeight="1" spans="1:4">
      <c r="A15" s="177" t="s">
        <v>22</v>
      </c>
      <c r="B15" s="23"/>
      <c r="C15" s="176" t="s">
        <v>23</v>
      </c>
      <c r="D15" s="23">
        <v>156783.24</v>
      </c>
    </row>
    <row r="16" ht="18.75" customHeight="1" spans="1:4">
      <c r="A16" s="177" t="s">
        <v>24</v>
      </c>
      <c r="B16" s="23"/>
      <c r="C16" s="177" t="s">
        <v>25</v>
      </c>
      <c r="D16" s="23"/>
    </row>
    <row r="17" ht="18.75" customHeight="1" spans="1:4">
      <c r="A17" s="177" t="s">
        <v>26</v>
      </c>
      <c r="B17" s="23"/>
      <c r="C17" s="177" t="s">
        <v>27</v>
      </c>
      <c r="D17" s="23"/>
    </row>
    <row r="18" ht="18.75" customHeight="1" spans="1:4">
      <c r="A18" s="178" t="s">
        <v>26</v>
      </c>
      <c r="B18" s="23"/>
      <c r="C18" s="176" t="s">
        <v>28</v>
      </c>
      <c r="D18" s="23">
        <v>2547330.2</v>
      </c>
    </row>
    <row r="19" ht="18.75" customHeight="1" spans="1:4">
      <c r="A19" s="178" t="s">
        <v>26</v>
      </c>
      <c r="B19" s="23"/>
      <c r="C19" s="176" t="s">
        <v>29</v>
      </c>
      <c r="D19" s="23"/>
    </row>
    <row r="20" ht="18.75" customHeight="1" spans="1:4">
      <c r="A20" s="178" t="s">
        <v>26</v>
      </c>
      <c r="B20" s="23"/>
      <c r="C20" s="176" t="s">
        <v>30</v>
      </c>
      <c r="D20" s="23"/>
    </row>
    <row r="21" ht="18.75" customHeight="1" spans="1:4">
      <c r="A21" s="178" t="s">
        <v>26</v>
      </c>
      <c r="B21" s="23"/>
      <c r="C21" s="176" t="s">
        <v>31</v>
      </c>
      <c r="D21" s="23"/>
    </row>
    <row r="22" ht="18.75" customHeight="1" spans="1:4">
      <c r="A22" s="178" t="s">
        <v>26</v>
      </c>
      <c r="B22" s="23"/>
      <c r="C22" s="176" t="s">
        <v>32</v>
      </c>
      <c r="D22" s="23"/>
    </row>
    <row r="23" ht="18.75" customHeight="1" spans="1:4">
      <c r="A23" s="178" t="s">
        <v>26</v>
      </c>
      <c r="B23" s="23"/>
      <c r="C23" s="176" t="s">
        <v>33</v>
      </c>
      <c r="D23" s="23"/>
    </row>
    <row r="24" ht="18.75" customHeight="1" spans="1:4">
      <c r="A24" s="178" t="s">
        <v>26</v>
      </c>
      <c r="B24" s="23"/>
      <c r="C24" s="176" t="s">
        <v>34</v>
      </c>
      <c r="D24" s="23"/>
    </row>
    <row r="25" ht="18.75" customHeight="1" spans="1:4">
      <c r="A25" s="178" t="s">
        <v>26</v>
      </c>
      <c r="B25" s="23"/>
      <c r="C25" s="176" t="s">
        <v>35</v>
      </c>
      <c r="D25" s="23">
        <v>243457.39</v>
      </c>
    </row>
    <row r="26" ht="18.75" customHeight="1" spans="1:4">
      <c r="A26" s="178" t="s">
        <v>26</v>
      </c>
      <c r="B26" s="23"/>
      <c r="C26" s="176" t="s">
        <v>36</v>
      </c>
      <c r="D26" s="23"/>
    </row>
    <row r="27" ht="18.75" customHeight="1" spans="1:4">
      <c r="A27" s="178" t="s">
        <v>26</v>
      </c>
      <c r="B27" s="23"/>
      <c r="C27" s="176" t="s">
        <v>37</v>
      </c>
      <c r="D27" s="23"/>
    </row>
    <row r="28" ht="18.75" customHeight="1" spans="1:4">
      <c r="A28" s="178" t="s">
        <v>26</v>
      </c>
      <c r="B28" s="23"/>
      <c r="C28" s="176" t="s">
        <v>38</v>
      </c>
      <c r="D28" s="23"/>
    </row>
    <row r="29" ht="18.75" customHeight="1" spans="1:4">
      <c r="A29" s="178" t="s">
        <v>26</v>
      </c>
      <c r="B29" s="23"/>
      <c r="C29" s="176" t="s">
        <v>39</v>
      </c>
      <c r="D29" s="23"/>
    </row>
    <row r="30" ht="18.75" customHeight="1" spans="1:4">
      <c r="A30" s="179" t="s">
        <v>26</v>
      </c>
      <c r="B30" s="23"/>
      <c r="C30" s="177" t="s">
        <v>40</v>
      </c>
      <c r="D30" s="23"/>
    </row>
    <row r="31" ht="18.75" customHeight="1" spans="1:4">
      <c r="A31" s="179" t="s">
        <v>26</v>
      </c>
      <c r="B31" s="23"/>
      <c r="C31" s="177" t="s">
        <v>41</v>
      </c>
      <c r="D31" s="23"/>
    </row>
    <row r="32" ht="18.75" customHeight="1" spans="1:4">
      <c r="A32" s="179" t="s">
        <v>26</v>
      </c>
      <c r="B32" s="23"/>
      <c r="C32" s="177" t="s">
        <v>42</v>
      </c>
      <c r="D32" s="23"/>
    </row>
    <row r="33" ht="18.75" customHeight="1" spans="1:4">
      <c r="A33" s="218"/>
      <c r="B33" s="180"/>
      <c r="C33" s="177" t="s">
        <v>43</v>
      </c>
      <c r="D33" s="23"/>
    </row>
    <row r="34" ht="18.75" customHeight="1" spans="1:4">
      <c r="A34" s="218" t="s">
        <v>44</v>
      </c>
      <c r="B34" s="180">
        <f>SUM(B7:B11)</f>
        <v>3407487.28</v>
      </c>
      <c r="C34" s="219" t="s">
        <v>45</v>
      </c>
      <c r="D34" s="180">
        <v>3407487.28</v>
      </c>
    </row>
    <row r="35" ht="18.75" customHeight="1" spans="1:4">
      <c r="A35" s="220" t="s">
        <v>46</v>
      </c>
      <c r="B35" s="23"/>
      <c r="C35" s="141" t="s">
        <v>47</v>
      </c>
      <c r="D35" s="23"/>
    </row>
    <row r="36" ht="18.75" customHeight="1" spans="1:4">
      <c r="A36" s="220" t="s">
        <v>48</v>
      </c>
      <c r="B36" s="23"/>
      <c r="C36" s="141" t="s">
        <v>48</v>
      </c>
      <c r="D36" s="23"/>
    </row>
    <row r="37" ht="18.75" customHeight="1" spans="1:4">
      <c r="A37" s="220" t="s">
        <v>49</v>
      </c>
      <c r="B37" s="23">
        <f>B35-B36</f>
        <v>0</v>
      </c>
      <c r="C37" s="141" t="s">
        <v>50</v>
      </c>
      <c r="D37" s="23"/>
    </row>
    <row r="38" ht="18.75" customHeight="1" spans="1:4">
      <c r="A38" s="221" t="s">
        <v>51</v>
      </c>
      <c r="B38" s="180">
        <f t="shared" ref="B38:D38" si="0">B34+B35</f>
        <v>3407487.28</v>
      </c>
      <c r="C38" s="219" t="s">
        <v>52</v>
      </c>
      <c r="D38" s="180">
        <f t="shared" si="0"/>
        <v>3407487.28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P9" workbookViewId="0">
      <selection activeCell="D61" sqref="D6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208"/>
      <c r="O1" s="70"/>
      <c r="P1" s="70"/>
      <c r="Q1" s="70"/>
      <c r="R1" s="70"/>
      <c r="S1" s="37" t="s">
        <v>53</v>
      </c>
    </row>
    <row r="2" ht="57.75" customHeight="1" spans="1:19">
      <c r="A2" s="137" t="str">
        <f>"2025"&amp;"年部门收入预算表"</f>
        <v>2025年部门收入预算表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209"/>
      <c r="P2" s="209"/>
      <c r="Q2" s="209"/>
      <c r="R2" s="209"/>
      <c r="S2" s="209"/>
    </row>
    <row r="3" ht="18.75" customHeight="1" spans="1:19">
      <c r="A3" s="41" t="str">
        <f>"单位名称："&amp;"永德县水库工程管理局"</f>
        <v>单位名称：永德县水库工程管理局</v>
      </c>
      <c r="B3" s="99"/>
      <c r="C3" s="99"/>
      <c r="D3" s="99"/>
      <c r="E3" s="99"/>
      <c r="F3" s="99"/>
      <c r="G3" s="99"/>
      <c r="H3" s="99"/>
      <c r="I3" s="99"/>
      <c r="J3" s="74"/>
      <c r="K3" s="99"/>
      <c r="L3" s="99"/>
      <c r="M3" s="99"/>
      <c r="N3" s="99"/>
      <c r="O3" s="74"/>
      <c r="P3" s="74"/>
      <c r="Q3" s="74"/>
      <c r="R3" s="74"/>
      <c r="S3" s="37" t="s">
        <v>1</v>
      </c>
    </row>
    <row r="4" ht="18.75" customHeight="1" spans="1:19">
      <c r="A4" s="194" t="s">
        <v>54</v>
      </c>
      <c r="B4" s="195" t="s">
        <v>55</v>
      </c>
      <c r="C4" s="195" t="s">
        <v>56</v>
      </c>
      <c r="D4" s="196" t="s">
        <v>57</v>
      </c>
      <c r="E4" s="197"/>
      <c r="F4" s="197"/>
      <c r="G4" s="197"/>
      <c r="H4" s="197"/>
      <c r="I4" s="197"/>
      <c r="J4" s="210"/>
      <c r="K4" s="197"/>
      <c r="L4" s="197"/>
      <c r="M4" s="197"/>
      <c r="N4" s="211"/>
      <c r="O4" s="196" t="s">
        <v>46</v>
      </c>
      <c r="P4" s="196"/>
      <c r="Q4" s="196"/>
      <c r="R4" s="196"/>
      <c r="S4" s="214"/>
    </row>
    <row r="5" ht="18.75" customHeight="1" spans="1:19">
      <c r="A5" s="198"/>
      <c r="B5" s="199"/>
      <c r="C5" s="199"/>
      <c r="D5" s="200" t="s">
        <v>58</v>
      </c>
      <c r="E5" s="200" t="s">
        <v>59</v>
      </c>
      <c r="F5" s="200" t="s">
        <v>60</v>
      </c>
      <c r="G5" s="200" t="s">
        <v>61</v>
      </c>
      <c r="H5" s="200" t="s">
        <v>62</v>
      </c>
      <c r="I5" s="212" t="s">
        <v>63</v>
      </c>
      <c r="J5" s="212"/>
      <c r="K5" s="212"/>
      <c r="L5" s="212"/>
      <c r="M5" s="212"/>
      <c r="N5" s="203"/>
      <c r="O5" s="200" t="s">
        <v>58</v>
      </c>
      <c r="P5" s="200" t="s">
        <v>59</v>
      </c>
      <c r="Q5" s="200" t="s">
        <v>60</v>
      </c>
      <c r="R5" s="200" t="s">
        <v>61</v>
      </c>
      <c r="S5" s="200" t="s">
        <v>64</v>
      </c>
    </row>
    <row r="6" ht="18.75" customHeight="1" spans="1:19">
      <c r="A6" s="201"/>
      <c r="B6" s="202"/>
      <c r="C6" s="202"/>
      <c r="D6" s="203"/>
      <c r="E6" s="203"/>
      <c r="F6" s="203"/>
      <c r="G6" s="203"/>
      <c r="H6" s="203"/>
      <c r="I6" s="202" t="s">
        <v>58</v>
      </c>
      <c r="J6" s="202" t="s">
        <v>65</v>
      </c>
      <c r="K6" s="202" t="s">
        <v>66</v>
      </c>
      <c r="L6" s="202" t="s">
        <v>67</v>
      </c>
      <c r="M6" s="202" t="s">
        <v>68</v>
      </c>
      <c r="N6" s="202" t="s">
        <v>69</v>
      </c>
      <c r="O6" s="213"/>
      <c r="P6" s="213"/>
      <c r="Q6" s="213"/>
      <c r="R6" s="213"/>
      <c r="S6" s="203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204" t="s">
        <v>70</v>
      </c>
      <c r="B8" s="205" t="s">
        <v>71</v>
      </c>
      <c r="C8" s="23">
        <v>3407487.28</v>
      </c>
      <c r="D8" s="23">
        <v>3407487.28</v>
      </c>
      <c r="E8" s="23">
        <v>3407487.28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206" t="s">
        <v>56</v>
      </c>
      <c r="B9" s="207"/>
      <c r="C9" s="23">
        <v>3407487.28</v>
      </c>
      <c r="D9" s="23">
        <v>3407487.28</v>
      </c>
      <c r="E9" s="23">
        <v>3407487.28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1"/>
  <sheetViews>
    <sheetView showZeros="0" workbookViewId="0">
      <selection activeCell="D61" sqref="D6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82"/>
      <c r="E1" s="1"/>
      <c r="F1" s="1"/>
      <c r="G1" s="1"/>
      <c r="H1" s="182"/>
      <c r="I1" s="1"/>
      <c r="J1" s="182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ht="18.75" customHeight="1" spans="1:15">
      <c r="A3" s="184" t="str">
        <f>"单位名称："&amp;"永德县水库工程管理局"</f>
        <v>单位名称：永德县水库工程管理局</v>
      </c>
      <c r="B3" s="185"/>
      <c r="C3" s="65"/>
      <c r="D3" s="28"/>
      <c r="E3" s="65"/>
      <c r="F3" s="65"/>
      <c r="G3" s="65"/>
      <c r="H3" s="28"/>
      <c r="I3" s="65"/>
      <c r="J3" s="28"/>
      <c r="K3" s="65"/>
      <c r="L3" s="65"/>
      <c r="M3" s="192"/>
      <c r="N3" s="192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7" t="s">
        <v>75</v>
      </c>
      <c r="F4" s="147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9" t="s">
        <v>58</v>
      </c>
      <c r="E5" s="98" t="s">
        <v>75</v>
      </c>
      <c r="F5" s="98" t="s">
        <v>76</v>
      </c>
      <c r="G5" s="18"/>
      <c r="H5" s="18"/>
      <c r="I5" s="18"/>
      <c r="J5" s="69" t="s">
        <v>58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22">
        <v>1</v>
      </c>
      <c r="B6" s="122">
        <v>2</v>
      </c>
      <c r="C6" s="69">
        <v>3</v>
      </c>
      <c r="D6" s="69">
        <v>4</v>
      </c>
      <c r="E6" s="69">
        <v>5</v>
      </c>
      <c r="F6" s="69">
        <v>6</v>
      </c>
      <c r="G6" s="69">
        <v>7</v>
      </c>
      <c r="H6" s="69">
        <v>8</v>
      </c>
      <c r="I6" s="69">
        <v>9</v>
      </c>
      <c r="J6" s="69">
        <v>10</v>
      </c>
      <c r="K6" s="69">
        <v>11</v>
      </c>
      <c r="L6" s="69">
        <v>12</v>
      </c>
      <c r="M6" s="69">
        <v>13</v>
      </c>
      <c r="N6" s="69">
        <v>14</v>
      </c>
      <c r="O6" s="69">
        <v>15</v>
      </c>
    </row>
    <row r="7" ht="18.75" customHeight="1" spans="1:15">
      <c r="A7" s="141" t="s">
        <v>84</v>
      </c>
      <c r="B7" s="171" t="s">
        <v>85</v>
      </c>
      <c r="C7" s="23">
        <v>459916.45</v>
      </c>
      <c r="D7" s="23">
        <v>459916.45</v>
      </c>
      <c r="E7" s="23">
        <v>459916.45</v>
      </c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86" t="s">
        <v>86</v>
      </c>
      <c r="B8" s="222" t="s">
        <v>87</v>
      </c>
      <c r="C8" s="23">
        <v>459916.45</v>
      </c>
      <c r="D8" s="23">
        <v>459916.45</v>
      </c>
      <c r="E8" s="23">
        <v>459916.45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88" t="s">
        <v>88</v>
      </c>
      <c r="B9" s="223" t="s">
        <v>89</v>
      </c>
      <c r="C9" s="23">
        <v>135306.6</v>
      </c>
      <c r="D9" s="23">
        <v>135306.6</v>
      </c>
      <c r="E9" s="23">
        <v>135306.6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88" t="s">
        <v>90</v>
      </c>
      <c r="B10" s="223" t="s">
        <v>91</v>
      </c>
      <c r="C10" s="23">
        <v>324609.85</v>
      </c>
      <c r="D10" s="23">
        <v>324609.85</v>
      </c>
      <c r="E10" s="23">
        <v>324609.85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41" t="s">
        <v>92</v>
      </c>
      <c r="B11" s="171" t="s">
        <v>93</v>
      </c>
      <c r="C11" s="23">
        <v>156783.24</v>
      </c>
      <c r="D11" s="23">
        <v>156783.24</v>
      </c>
      <c r="E11" s="23">
        <v>156783.24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86" t="s">
        <v>94</v>
      </c>
      <c r="B12" s="222" t="s">
        <v>95</v>
      </c>
      <c r="C12" s="23">
        <v>156783.24</v>
      </c>
      <c r="D12" s="23">
        <v>156783.24</v>
      </c>
      <c r="E12" s="23">
        <v>156783.24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88" t="s">
        <v>96</v>
      </c>
      <c r="B13" s="223" t="s">
        <v>97</v>
      </c>
      <c r="C13" s="23">
        <v>144045.62</v>
      </c>
      <c r="D13" s="23">
        <v>144045.62</v>
      </c>
      <c r="E13" s="23">
        <v>144045.62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88" t="s">
        <v>98</v>
      </c>
      <c r="B14" s="223" t="s">
        <v>99</v>
      </c>
      <c r="C14" s="23">
        <v>12737.62</v>
      </c>
      <c r="D14" s="23">
        <v>12737.62</v>
      </c>
      <c r="E14" s="23">
        <v>12737.62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41" t="s">
        <v>100</v>
      </c>
      <c r="B15" s="171" t="s">
        <v>101</v>
      </c>
      <c r="C15" s="23">
        <v>2547330.2</v>
      </c>
      <c r="D15" s="23">
        <v>2547330.2</v>
      </c>
      <c r="E15" s="23">
        <v>2537330.2</v>
      </c>
      <c r="F15" s="23">
        <v>10000</v>
      </c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86" t="s">
        <v>102</v>
      </c>
      <c r="B16" s="222" t="s">
        <v>103</v>
      </c>
      <c r="C16" s="23">
        <v>2547330.2</v>
      </c>
      <c r="D16" s="23">
        <v>2547330.2</v>
      </c>
      <c r="E16" s="23">
        <v>2537330.2</v>
      </c>
      <c r="F16" s="23">
        <v>10000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88" t="s">
        <v>104</v>
      </c>
      <c r="B17" s="223" t="s">
        <v>105</v>
      </c>
      <c r="C17" s="23">
        <v>2547330.2</v>
      </c>
      <c r="D17" s="23">
        <v>2547330.2</v>
      </c>
      <c r="E17" s="23">
        <v>2537330.2</v>
      </c>
      <c r="F17" s="23">
        <v>10000</v>
      </c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41" t="s">
        <v>106</v>
      </c>
      <c r="B18" s="171" t="s">
        <v>107</v>
      </c>
      <c r="C18" s="23">
        <v>243457.39</v>
      </c>
      <c r="D18" s="23">
        <v>243457.39</v>
      </c>
      <c r="E18" s="23">
        <v>243457.39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86" t="s">
        <v>108</v>
      </c>
      <c r="B19" s="222" t="s">
        <v>109</v>
      </c>
      <c r="C19" s="23">
        <v>243457.39</v>
      </c>
      <c r="D19" s="23">
        <v>243457.39</v>
      </c>
      <c r="E19" s="23">
        <v>243457.39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88" t="s">
        <v>110</v>
      </c>
      <c r="B20" s="223" t="s">
        <v>111</v>
      </c>
      <c r="C20" s="23">
        <v>243457.39</v>
      </c>
      <c r="D20" s="23">
        <v>243457.39</v>
      </c>
      <c r="E20" s="23">
        <v>243457.39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90" t="s">
        <v>112</v>
      </c>
      <c r="B21" s="191" t="s">
        <v>112</v>
      </c>
      <c r="C21" s="23">
        <v>3407487.28</v>
      </c>
      <c r="D21" s="23">
        <v>3407487.28</v>
      </c>
      <c r="E21" s="23">
        <v>3397487.28</v>
      </c>
      <c r="F21" s="23">
        <v>10000</v>
      </c>
      <c r="G21" s="23"/>
      <c r="H21" s="23"/>
      <c r="I21" s="23"/>
      <c r="J21" s="23"/>
      <c r="K21" s="23"/>
      <c r="L21" s="23"/>
      <c r="M21" s="23"/>
      <c r="N21" s="23"/>
      <c r="O21" s="23"/>
    </row>
  </sheetData>
  <mergeCells count="11">
    <mergeCell ref="A2:O2"/>
    <mergeCell ref="A3:L3"/>
    <mergeCell ref="D4:F4"/>
    <mergeCell ref="J4:O4"/>
    <mergeCell ref="A21:B21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10" workbookViewId="0">
      <selection activeCell="D61" sqref="D6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113</v>
      </c>
    </row>
    <row r="2" ht="36" customHeight="1" spans="1:4">
      <c r="A2" s="5" t="str">
        <f>"2025"&amp;"年部门财政拨款收支预算总表"</f>
        <v>2025年部门财政拨款收支预算总表</v>
      </c>
      <c r="B2" s="169"/>
      <c r="C2" s="169"/>
      <c r="D2" s="169"/>
    </row>
    <row r="3" ht="18.75" customHeight="1" spans="1:4">
      <c r="A3" s="7" t="str">
        <f>"单位名称："&amp;"永德县水库工程管理局"</f>
        <v>单位名称：永德县水库工程管理局</v>
      </c>
      <c r="B3" s="170"/>
      <c r="C3" s="170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12" t="str">
        <f>"2025"&amp;"年预算数"</f>
        <v>2025年预算数</v>
      </c>
      <c r="C5" s="29" t="s">
        <v>114</v>
      </c>
      <c r="D5" s="112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71" t="s">
        <v>115</v>
      </c>
      <c r="B7" s="23">
        <v>3407487.28</v>
      </c>
      <c r="C7" s="22" t="s">
        <v>116</v>
      </c>
      <c r="D7" s="23">
        <v>3407487.28</v>
      </c>
    </row>
    <row r="8" ht="18.75" customHeight="1" spans="1:4">
      <c r="A8" s="172" t="s">
        <v>117</v>
      </c>
      <c r="B8" s="23">
        <v>3407487.28</v>
      </c>
      <c r="C8" s="22" t="s">
        <v>118</v>
      </c>
      <c r="D8" s="23"/>
    </row>
    <row r="9" ht="18.75" customHeight="1" spans="1:4">
      <c r="A9" s="172" t="s">
        <v>119</v>
      </c>
      <c r="B9" s="23"/>
      <c r="C9" s="22" t="s">
        <v>120</v>
      </c>
      <c r="D9" s="23"/>
    </row>
    <row r="10" ht="18.75" customHeight="1" spans="1:4">
      <c r="A10" s="172" t="s">
        <v>121</v>
      </c>
      <c r="B10" s="23"/>
      <c r="C10" s="22" t="s">
        <v>122</v>
      </c>
      <c r="D10" s="23"/>
    </row>
    <row r="11" ht="18.75" customHeight="1" spans="1:4">
      <c r="A11" s="173" t="s">
        <v>123</v>
      </c>
      <c r="B11" s="23"/>
      <c r="C11" s="174" t="s">
        <v>124</v>
      </c>
      <c r="D11" s="23"/>
    </row>
    <row r="12" ht="18.75" customHeight="1" spans="1:4">
      <c r="A12" s="175" t="s">
        <v>117</v>
      </c>
      <c r="B12" s="23"/>
      <c r="C12" s="176" t="s">
        <v>125</v>
      </c>
      <c r="D12" s="23"/>
    </row>
    <row r="13" ht="18.75" customHeight="1" spans="1:4">
      <c r="A13" s="175" t="s">
        <v>119</v>
      </c>
      <c r="B13" s="23"/>
      <c r="C13" s="176" t="s">
        <v>126</v>
      </c>
      <c r="D13" s="23"/>
    </row>
    <row r="14" ht="18.75" customHeight="1" spans="1:4">
      <c r="A14" s="175" t="s">
        <v>121</v>
      </c>
      <c r="B14" s="23"/>
      <c r="C14" s="176" t="s">
        <v>127</v>
      </c>
      <c r="D14" s="23"/>
    </row>
    <row r="15" ht="18.75" customHeight="1" spans="1:4">
      <c r="A15" s="175" t="s">
        <v>26</v>
      </c>
      <c r="B15" s="23"/>
      <c r="C15" s="176" t="s">
        <v>128</v>
      </c>
      <c r="D15" s="23">
        <v>459916.45</v>
      </c>
    </row>
    <row r="16" ht="18.75" customHeight="1" spans="1:4">
      <c r="A16" s="175" t="s">
        <v>26</v>
      </c>
      <c r="B16" s="23" t="s">
        <v>26</v>
      </c>
      <c r="C16" s="176" t="s">
        <v>129</v>
      </c>
      <c r="D16" s="23">
        <v>156783.24</v>
      </c>
    </row>
    <row r="17" ht="18.75" customHeight="1" spans="1:4">
      <c r="A17" s="177" t="s">
        <v>26</v>
      </c>
      <c r="B17" s="23" t="s">
        <v>26</v>
      </c>
      <c r="C17" s="176" t="s">
        <v>130</v>
      </c>
      <c r="D17" s="23"/>
    </row>
    <row r="18" ht="18.75" customHeight="1" spans="1:4">
      <c r="A18" s="177" t="s">
        <v>26</v>
      </c>
      <c r="B18" s="23" t="s">
        <v>26</v>
      </c>
      <c r="C18" s="176" t="s">
        <v>131</v>
      </c>
      <c r="D18" s="23"/>
    </row>
    <row r="19" ht="18.75" customHeight="1" spans="1:4">
      <c r="A19" s="178" t="s">
        <v>26</v>
      </c>
      <c r="B19" s="23" t="s">
        <v>26</v>
      </c>
      <c r="C19" s="176" t="s">
        <v>132</v>
      </c>
      <c r="D19" s="23">
        <v>2547330.2</v>
      </c>
    </row>
    <row r="20" ht="18.75" customHeight="1" spans="1:4">
      <c r="A20" s="178" t="s">
        <v>26</v>
      </c>
      <c r="B20" s="23" t="s">
        <v>26</v>
      </c>
      <c r="C20" s="176" t="s">
        <v>133</v>
      </c>
      <c r="D20" s="23"/>
    </row>
    <row r="21" ht="18.75" customHeight="1" spans="1:4">
      <c r="A21" s="178" t="s">
        <v>26</v>
      </c>
      <c r="B21" s="23" t="s">
        <v>26</v>
      </c>
      <c r="C21" s="176" t="s">
        <v>134</v>
      </c>
      <c r="D21" s="23"/>
    </row>
    <row r="22" ht="18.75" customHeight="1" spans="1:4">
      <c r="A22" s="178" t="s">
        <v>26</v>
      </c>
      <c r="B22" s="23" t="s">
        <v>26</v>
      </c>
      <c r="C22" s="176" t="s">
        <v>135</v>
      </c>
      <c r="D22" s="23"/>
    </row>
    <row r="23" ht="18.75" customHeight="1" spans="1:4">
      <c r="A23" s="178" t="s">
        <v>26</v>
      </c>
      <c r="B23" s="23" t="s">
        <v>26</v>
      </c>
      <c r="C23" s="176" t="s">
        <v>136</v>
      </c>
      <c r="D23" s="23"/>
    </row>
    <row r="24" ht="18.75" customHeight="1" spans="1:4">
      <c r="A24" s="178" t="s">
        <v>26</v>
      </c>
      <c r="B24" s="23" t="s">
        <v>26</v>
      </c>
      <c r="C24" s="176" t="s">
        <v>137</v>
      </c>
      <c r="D24" s="23"/>
    </row>
    <row r="25" ht="18.75" customHeight="1" spans="1:4">
      <c r="A25" s="178" t="s">
        <v>26</v>
      </c>
      <c r="B25" s="23" t="s">
        <v>26</v>
      </c>
      <c r="C25" s="176" t="s">
        <v>138</v>
      </c>
      <c r="D25" s="23"/>
    </row>
    <row r="26" ht="18.75" customHeight="1" spans="1:4">
      <c r="A26" s="178" t="s">
        <v>26</v>
      </c>
      <c r="B26" s="23" t="s">
        <v>26</v>
      </c>
      <c r="C26" s="176" t="s">
        <v>139</v>
      </c>
      <c r="D26" s="23">
        <v>243457.39</v>
      </c>
    </row>
    <row r="27" ht="18.75" customHeight="1" spans="1:4">
      <c r="A27" s="178" t="s">
        <v>26</v>
      </c>
      <c r="B27" s="23" t="s">
        <v>26</v>
      </c>
      <c r="C27" s="176" t="s">
        <v>140</v>
      </c>
      <c r="D27" s="23"/>
    </row>
    <row r="28" ht="18.75" customHeight="1" spans="1:4">
      <c r="A28" s="178" t="s">
        <v>26</v>
      </c>
      <c r="B28" s="23" t="s">
        <v>26</v>
      </c>
      <c r="C28" s="176" t="s">
        <v>141</v>
      </c>
      <c r="D28" s="23"/>
    </row>
    <row r="29" ht="18.75" customHeight="1" spans="1:4">
      <c r="A29" s="178" t="s">
        <v>26</v>
      </c>
      <c r="B29" s="23" t="s">
        <v>26</v>
      </c>
      <c r="C29" s="176" t="s">
        <v>142</v>
      </c>
      <c r="D29" s="23"/>
    </row>
    <row r="30" ht="18.75" customHeight="1" spans="1:4">
      <c r="A30" s="178" t="s">
        <v>26</v>
      </c>
      <c r="B30" s="23" t="s">
        <v>26</v>
      </c>
      <c r="C30" s="176" t="s">
        <v>143</v>
      </c>
      <c r="D30" s="23"/>
    </row>
    <row r="31" ht="18.75" customHeight="1" spans="1:4">
      <c r="A31" s="179" t="s">
        <v>26</v>
      </c>
      <c r="B31" s="23" t="s">
        <v>26</v>
      </c>
      <c r="C31" s="176" t="s">
        <v>144</v>
      </c>
      <c r="D31" s="23"/>
    </row>
    <row r="32" ht="18.75" customHeight="1" spans="1:4">
      <c r="A32" s="179" t="s">
        <v>26</v>
      </c>
      <c r="B32" s="23" t="s">
        <v>26</v>
      </c>
      <c r="C32" s="176" t="s">
        <v>145</v>
      </c>
      <c r="D32" s="23"/>
    </row>
    <row r="33" ht="18.75" customHeight="1" spans="1:4">
      <c r="A33" s="179" t="s">
        <v>26</v>
      </c>
      <c r="B33" s="23" t="s">
        <v>26</v>
      </c>
      <c r="C33" s="176" t="s">
        <v>146</v>
      </c>
      <c r="D33" s="23"/>
    </row>
    <row r="34" ht="18.75" customHeight="1" spans="1:4">
      <c r="A34" s="179"/>
      <c r="B34" s="23"/>
      <c r="C34" s="176" t="s">
        <v>147</v>
      </c>
      <c r="D34" s="23"/>
    </row>
    <row r="35" ht="18.75" customHeight="1" spans="1:4">
      <c r="A35" s="179" t="s">
        <v>26</v>
      </c>
      <c r="B35" s="23" t="s">
        <v>26</v>
      </c>
      <c r="C35" s="176" t="s">
        <v>148</v>
      </c>
      <c r="D35" s="23"/>
    </row>
    <row r="36" ht="18.75" customHeight="1" spans="1:4">
      <c r="A36" s="58" t="s">
        <v>149</v>
      </c>
      <c r="B36" s="180">
        <v>3407487.28</v>
      </c>
      <c r="C36" s="181" t="s">
        <v>52</v>
      </c>
      <c r="D36" s="180">
        <v>3407487.28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1"/>
  <sheetViews>
    <sheetView showZeros="0" workbookViewId="0">
      <selection activeCell="D61" sqref="D6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58"/>
      <c r="F1" s="60"/>
      <c r="G1" s="39" t="s">
        <v>150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9"/>
      <c r="C2" s="159"/>
      <c r="D2" s="159"/>
      <c r="E2" s="159"/>
      <c r="F2" s="159"/>
      <c r="G2" s="159"/>
    </row>
    <row r="3" ht="18" customHeight="1" spans="1:7">
      <c r="A3" s="160" t="str">
        <f>"单位名称："&amp;"永德县水库工程管理局"</f>
        <v>单位名称：永德县水库工程管理局</v>
      </c>
      <c r="B3" s="27"/>
      <c r="C3" s="28"/>
      <c r="D3" s="28"/>
      <c r="E3" s="28"/>
      <c r="F3" s="107"/>
      <c r="G3" s="39" t="s">
        <v>1</v>
      </c>
    </row>
    <row r="4" ht="20.25" customHeight="1" spans="1:7">
      <c r="A4" s="161" t="s">
        <v>151</v>
      </c>
      <c r="B4" s="162"/>
      <c r="C4" s="112" t="s">
        <v>56</v>
      </c>
      <c r="D4" s="139" t="s">
        <v>75</v>
      </c>
      <c r="E4" s="13"/>
      <c r="F4" s="14"/>
      <c r="G4" s="132" t="s">
        <v>76</v>
      </c>
    </row>
    <row r="5" ht="20.25" customHeight="1" spans="1:7">
      <c r="A5" s="163" t="s">
        <v>73</v>
      </c>
      <c r="B5" s="163" t="s">
        <v>74</v>
      </c>
      <c r="C5" s="31"/>
      <c r="D5" s="69" t="s">
        <v>58</v>
      </c>
      <c r="E5" s="69" t="s">
        <v>152</v>
      </c>
      <c r="F5" s="69" t="s">
        <v>153</v>
      </c>
      <c r="G5" s="100"/>
    </row>
    <row r="6" ht="19.5" customHeight="1" spans="1:7">
      <c r="A6" s="163" t="s">
        <v>154</v>
      </c>
      <c r="B6" s="163" t="s">
        <v>155</v>
      </c>
      <c r="C6" s="163" t="s">
        <v>156</v>
      </c>
      <c r="D6" s="69">
        <v>4</v>
      </c>
      <c r="E6" s="164" t="s">
        <v>157</v>
      </c>
      <c r="F6" s="164" t="s">
        <v>158</v>
      </c>
      <c r="G6" s="163" t="s">
        <v>159</v>
      </c>
    </row>
    <row r="7" ht="18" customHeight="1" spans="1:7">
      <c r="A7" s="32" t="s">
        <v>84</v>
      </c>
      <c r="B7" s="32" t="s">
        <v>85</v>
      </c>
      <c r="C7" s="23">
        <v>459916.45</v>
      </c>
      <c r="D7" s="23">
        <v>459916.45</v>
      </c>
      <c r="E7" s="23">
        <v>456916.45</v>
      </c>
      <c r="F7" s="23">
        <v>3000</v>
      </c>
      <c r="G7" s="23"/>
    </row>
    <row r="8" ht="18" customHeight="1" spans="1:7">
      <c r="A8" s="165" t="s">
        <v>86</v>
      </c>
      <c r="B8" s="165" t="s">
        <v>87</v>
      </c>
      <c r="C8" s="23">
        <v>459916.45</v>
      </c>
      <c r="D8" s="23">
        <v>459916.45</v>
      </c>
      <c r="E8" s="23">
        <v>456916.45</v>
      </c>
      <c r="F8" s="23">
        <v>3000</v>
      </c>
      <c r="G8" s="23"/>
    </row>
    <row r="9" ht="18" customHeight="1" spans="1:7">
      <c r="A9" s="166" t="s">
        <v>88</v>
      </c>
      <c r="B9" s="166" t="s">
        <v>89</v>
      </c>
      <c r="C9" s="23">
        <v>135306.6</v>
      </c>
      <c r="D9" s="23">
        <v>135306.6</v>
      </c>
      <c r="E9" s="23">
        <v>132306.6</v>
      </c>
      <c r="F9" s="23">
        <v>3000</v>
      </c>
      <c r="G9" s="23"/>
    </row>
    <row r="10" ht="18" customHeight="1" spans="1:7">
      <c r="A10" s="166" t="s">
        <v>90</v>
      </c>
      <c r="B10" s="166" t="s">
        <v>91</v>
      </c>
      <c r="C10" s="23">
        <v>324609.85</v>
      </c>
      <c r="D10" s="23">
        <v>324609.85</v>
      </c>
      <c r="E10" s="23">
        <v>324609.85</v>
      </c>
      <c r="F10" s="23"/>
      <c r="G10" s="23"/>
    </row>
    <row r="11" ht="18" customHeight="1" spans="1:7">
      <c r="A11" s="32" t="s">
        <v>92</v>
      </c>
      <c r="B11" s="32" t="s">
        <v>93</v>
      </c>
      <c r="C11" s="23">
        <v>156783.24</v>
      </c>
      <c r="D11" s="23">
        <v>156783.24</v>
      </c>
      <c r="E11" s="23">
        <v>156783.24</v>
      </c>
      <c r="F11" s="23"/>
      <c r="G11" s="23"/>
    </row>
    <row r="12" ht="18" customHeight="1" spans="1:7">
      <c r="A12" s="165" t="s">
        <v>94</v>
      </c>
      <c r="B12" s="165" t="s">
        <v>95</v>
      </c>
      <c r="C12" s="23">
        <v>156783.24</v>
      </c>
      <c r="D12" s="23">
        <v>156783.24</v>
      </c>
      <c r="E12" s="23">
        <v>156783.24</v>
      </c>
      <c r="F12" s="23"/>
      <c r="G12" s="23"/>
    </row>
    <row r="13" ht="18" customHeight="1" spans="1:7">
      <c r="A13" s="166" t="s">
        <v>96</v>
      </c>
      <c r="B13" s="166" t="s">
        <v>97</v>
      </c>
      <c r="C13" s="23">
        <v>144045.62</v>
      </c>
      <c r="D13" s="23">
        <v>144045.62</v>
      </c>
      <c r="E13" s="23">
        <v>144045.62</v>
      </c>
      <c r="F13" s="23"/>
      <c r="G13" s="23"/>
    </row>
    <row r="14" ht="18" customHeight="1" spans="1:7">
      <c r="A14" s="166" t="s">
        <v>98</v>
      </c>
      <c r="B14" s="166" t="s">
        <v>99</v>
      </c>
      <c r="C14" s="23">
        <v>12737.62</v>
      </c>
      <c r="D14" s="23">
        <v>12737.62</v>
      </c>
      <c r="E14" s="23">
        <v>12737.62</v>
      </c>
      <c r="F14" s="23"/>
      <c r="G14" s="23"/>
    </row>
    <row r="15" ht="18" customHeight="1" spans="1:7">
      <c r="A15" s="32" t="s">
        <v>100</v>
      </c>
      <c r="B15" s="32" t="s">
        <v>101</v>
      </c>
      <c r="C15" s="23">
        <v>2547330.2</v>
      </c>
      <c r="D15" s="23">
        <v>2537330.2</v>
      </c>
      <c r="E15" s="23">
        <v>2439013.24</v>
      </c>
      <c r="F15" s="23">
        <v>98316.96</v>
      </c>
      <c r="G15" s="23">
        <v>10000</v>
      </c>
    </row>
    <row r="16" ht="18" customHeight="1" spans="1:7">
      <c r="A16" s="165" t="s">
        <v>102</v>
      </c>
      <c r="B16" s="165" t="s">
        <v>103</v>
      </c>
      <c r="C16" s="23">
        <v>2547330.2</v>
      </c>
      <c r="D16" s="23">
        <v>2537330.2</v>
      </c>
      <c r="E16" s="23">
        <v>2439013.24</v>
      </c>
      <c r="F16" s="23">
        <v>98316.96</v>
      </c>
      <c r="G16" s="23">
        <v>10000</v>
      </c>
    </row>
    <row r="17" ht="18" customHeight="1" spans="1:7">
      <c r="A17" s="166" t="s">
        <v>104</v>
      </c>
      <c r="B17" s="166" t="s">
        <v>105</v>
      </c>
      <c r="C17" s="23">
        <v>2547330.2</v>
      </c>
      <c r="D17" s="23">
        <v>2537330.2</v>
      </c>
      <c r="E17" s="23">
        <v>2439013.24</v>
      </c>
      <c r="F17" s="23">
        <v>98316.96</v>
      </c>
      <c r="G17" s="23">
        <v>10000</v>
      </c>
    </row>
    <row r="18" ht="18" customHeight="1" spans="1:7">
      <c r="A18" s="32" t="s">
        <v>106</v>
      </c>
      <c r="B18" s="32" t="s">
        <v>107</v>
      </c>
      <c r="C18" s="23">
        <v>243457.39</v>
      </c>
      <c r="D18" s="23">
        <v>243457.39</v>
      </c>
      <c r="E18" s="23">
        <v>243457.39</v>
      </c>
      <c r="F18" s="23"/>
      <c r="G18" s="23"/>
    </row>
    <row r="19" ht="18" customHeight="1" spans="1:7">
      <c r="A19" s="165" t="s">
        <v>108</v>
      </c>
      <c r="B19" s="165" t="s">
        <v>109</v>
      </c>
      <c r="C19" s="23">
        <v>243457.39</v>
      </c>
      <c r="D19" s="23">
        <v>243457.39</v>
      </c>
      <c r="E19" s="23">
        <v>243457.39</v>
      </c>
      <c r="F19" s="23"/>
      <c r="G19" s="23"/>
    </row>
    <row r="20" ht="18" customHeight="1" spans="1:7">
      <c r="A20" s="166" t="s">
        <v>110</v>
      </c>
      <c r="B20" s="166" t="s">
        <v>111</v>
      </c>
      <c r="C20" s="23">
        <v>243457.39</v>
      </c>
      <c r="D20" s="23">
        <v>243457.39</v>
      </c>
      <c r="E20" s="23">
        <v>243457.39</v>
      </c>
      <c r="F20" s="23"/>
      <c r="G20" s="23"/>
    </row>
    <row r="21" ht="18" customHeight="1" spans="1:7">
      <c r="A21" s="167" t="s">
        <v>112</v>
      </c>
      <c r="B21" s="168" t="s">
        <v>112</v>
      </c>
      <c r="C21" s="23">
        <v>3407487.28</v>
      </c>
      <c r="D21" s="23">
        <v>3397487.28</v>
      </c>
      <c r="E21" s="23">
        <v>3296170.32</v>
      </c>
      <c r="F21" s="23">
        <v>101316.96</v>
      </c>
      <c r="G21" s="23">
        <v>10000</v>
      </c>
    </row>
  </sheetData>
  <mergeCells count="7">
    <mergeCell ref="A2:G2"/>
    <mergeCell ref="A3:E3"/>
    <mergeCell ref="A4:B4"/>
    <mergeCell ref="D4:F4"/>
    <mergeCell ref="A21:B21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D61" sqref="D6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8"/>
      <c r="B1" s="149"/>
      <c r="C1" s="150"/>
      <c r="D1" s="65"/>
      <c r="G1" s="93" t="s">
        <v>160</v>
      </c>
    </row>
    <row r="2" ht="39" customHeight="1" spans="1:7">
      <c r="A2" s="137" t="str">
        <f>"2025"&amp;"年“三公”经费支出预算表"</f>
        <v>2025年“三公”经费支出预算表</v>
      </c>
      <c r="B2" s="54"/>
      <c r="C2" s="54"/>
      <c r="D2" s="54"/>
      <c r="E2" s="54"/>
      <c r="F2" s="54"/>
      <c r="G2" s="54"/>
    </row>
    <row r="3" ht="18.75" customHeight="1" spans="1:7">
      <c r="A3" s="41" t="str">
        <f>"单位名称："&amp;"永德县水库工程管理局"</f>
        <v>单位名称：永德县水库工程管理局</v>
      </c>
      <c r="B3" s="149"/>
      <c r="C3" s="150"/>
      <c r="D3" s="65"/>
      <c r="E3" s="28"/>
      <c r="G3" s="93" t="s">
        <v>161</v>
      </c>
    </row>
    <row r="4" ht="18.75" customHeight="1" spans="1:7">
      <c r="A4" s="10" t="s">
        <v>162</v>
      </c>
      <c r="B4" s="10" t="s">
        <v>163</v>
      </c>
      <c r="C4" s="29" t="s">
        <v>164</v>
      </c>
      <c r="D4" s="12" t="s">
        <v>165</v>
      </c>
      <c r="E4" s="13"/>
      <c r="F4" s="14"/>
      <c r="G4" s="29" t="s">
        <v>166</v>
      </c>
    </row>
    <row r="5" ht="18.75" customHeight="1" spans="1:7">
      <c r="A5" s="17"/>
      <c r="B5" s="151"/>
      <c r="C5" s="31"/>
      <c r="D5" s="69" t="s">
        <v>58</v>
      </c>
      <c r="E5" s="69" t="s">
        <v>167</v>
      </c>
      <c r="F5" s="69" t="s">
        <v>168</v>
      </c>
      <c r="G5" s="31"/>
    </row>
    <row r="6" ht="18.75" customHeight="1" spans="1:7">
      <c r="A6" s="152" t="s">
        <v>56</v>
      </c>
      <c r="B6" s="153">
        <v>1</v>
      </c>
      <c r="C6" s="154">
        <v>2</v>
      </c>
      <c r="D6" s="155">
        <v>3</v>
      </c>
      <c r="E6" s="155">
        <v>4</v>
      </c>
      <c r="F6" s="155">
        <v>5</v>
      </c>
      <c r="G6" s="154">
        <v>6</v>
      </c>
    </row>
    <row r="7" ht="18.75" customHeight="1" spans="1:7">
      <c r="A7" s="152" t="s">
        <v>56</v>
      </c>
      <c r="B7" s="156">
        <v>1000</v>
      </c>
      <c r="C7" s="156"/>
      <c r="D7" s="156"/>
      <c r="E7" s="156"/>
      <c r="F7" s="156"/>
      <c r="G7" s="156">
        <v>1000</v>
      </c>
    </row>
    <row r="8" ht="18.75" customHeight="1" spans="1:7">
      <c r="A8" s="157" t="s">
        <v>169</v>
      </c>
      <c r="B8" s="156"/>
      <c r="C8" s="156"/>
      <c r="D8" s="156"/>
      <c r="E8" s="156"/>
      <c r="F8" s="156"/>
      <c r="G8" s="156"/>
    </row>
    <row r="9" ht="18.75" customHeight="1" spans="1:7">
      <c r="A9" s="157" t="s">
        <v>170</v>
      </c>
      <c r="B9" s="156">
        <v>1000</v>
      </c>
      <c r="C9" s="156"/>
      <c r="D9" s="156"/>
      <c r="E9" s="156"/>
      <c r="F9" s="156"/>
      <c r="G9" s="156">
        <v>1000</v>
      </c>
    </row>
    <row r="10" ht="18.75" customHeight="1" spans="1:7">
      <c r="A10" s="157" t="s">
        <v>171</v>
      </c>
      <c r="B10" s="156"/>
      <c r="C10" s="156"/>
      <c r="D10" s="156"/>
      <c r="E10" s="156"/>
      <c r="F10" s="156"/>
      <c r="G10" s="156"/>
    </row>
    <row r="11" ht="18.75" customHeight="1" spans="1:7">
      <c r="A11" s="157" t="s">
        <v>172</v>
      </c>
      <c r="B11" s="156"/>
      <c r="C11" s="156"/>
      <c r="D11" s="156"/>
      <c r="E11" s="156"/>
      <c r="F11" s="156"/>
      <c r="G11" s="156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4"/>
  <sheetViews>
    <sheetView showZeros="0" topLeftCell="A11" workbookViewId="0">
      <selection activeCell="D61" sqref="D6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35"/>
      <c r="D1" s="136"/>
      <c r="E1" s="136"/>
      <c r="F1" s="136"/>
      <c r="G1" s="136"/>
      <c r="H1" s="70"/>
      <c r="I1" s="70"/>
      <c r="J1" s="70"/>
      <c r="K1" s="70"/>
      <c r="L1" s="70"/>
      <c r="M1" s="70"/>
      <c r="N1" s="28"/>
      <c r="O1" s="28"/>
      <c r="P1" s="28"/>
      <c r="Q1" s="70"/>
      <c r="U1" s="135"/>
      <c r="W1" s="37" t="s">
        <v>173</v>
      </c>
    </row>
    <row r="2" ht="39.75" customHeight="1" spans="1:23">
      <c r="A2" s="137" t="str">
        <f>"2025"&amp;"年部门基本支出预算表"</f>
        <v>2025年部门基本支出预算表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6"/>
      <c r="O2" s="6"/>
      <c r="P2" s="6"/>
      <c r="Q2" s="54"/>
      <c r="R2" s="54"/>
      <c r="S2" s="54"/>
      <c r="T2" s="54"/>
      <c r="U2" s="54"/>
      <c r="V2" s="54"/>
      <c r="W2" s="54"/>
    </row>
    <row r="3" ht="18.75" customHeight="1" spans="1:23">
      <c r="A3" s="7" t="str">
        <f>"单位名称："&amp;"永德县水库工程管理局"</f>
        <v>单位名称：永德县水库工程管理局</v>
      </c>
      <c r="B3" s="138"/>
      <c r="C3" s="138"/>
      <c r="D3" s="138"/>
      <c r="E3" s="138"/>
      <c r="F3" s="138"/>
      <c r="G3" s="138"/>
      <c r="H3" s="74"/>
      <c r="I3" s="74"/>
      <c r="J3" s="74"/>
      <c r="K3" s="74"/>
      <c r="L3" s="74"/>
      <c r="M3" s="74"/>
      <c r="N3" s="99"/>
      <c r="O3" s="99"/>
      <c r="P3" s="99"/>
      <c r="Q3" s="74"/>
      <c r="U3" s="135"/>
      <c r="W3" s="37" t="s">
        <v>161</v>
      </c>
    </row>
    <row r="4" ht="18" customHeight="1" spans="1:23">
      <c r="A4" s="10" t="s">
        <v>174</v>
      </c>
      <c r="B4" s="10" t="s">
        <v>175</v>
      </c>
      <c r="C4" s="10" t="s">
        <v>176</v>
      </c>
      <c r="D4" s="10" t="s">
        <v>177</v>
      </c>
      <c r="E4" s="10" t="s">
        <v>178</v>
      </c>
      <c r="F4" s="10" t="s">
        <v>179</v>
      </c>
      <c r="G4" s="10" t="s">
        <v>180</v>
      </c>
      <c r="H4" s="139" t="s">
        <v>181</v>
      </c>
      <c r="I4" s="67" t="s">
        <v>181</v>
      </c>
      <c r="J4" s="67"/>
      <c r="K4" s="67"/>
      <c r="L4" s="67"/>
      <c r="M4" s="67"/>
      <c r="N4" s="13"/>
      <c r="O4" s="13"/>
      <c r="P4" s="13"/>
      <c r="Q4" s="77" t="s">
        <v>62</v>
      </c>
      <c r="R4" s="67" t="s">
        <v>78</v>
      </c>
      <c r="S4" s="67"/>
      <c r="T4" s="67"/>
      <c r="U4" s="67"/>
      <c r="V4" s="67"/>
      <c r="W4" s="145"/>
    </row>
    <row r="5" ht="18" customHeight="1" spans="1:23">
      <c r="A5" s="15"/>
      <c r="B5" s="134"/>
      <c r="C5" s="15"/>
      <c r="D5" s="15"/>
      <c r="E5" s="15"/>
      <c r="F5" s="15"/>
      <c r="G5" s="15"/>
      <c r="H5" s="112" t="s">
        <v>182</v>
      </c>
      <c r="I5" s="139" t="s">
        <v>59</v>
      </c>
      <c r="J5" s="67"/>
      <c r="K5" s="67"/>
      <c r="L5" s="67"/>
      <c r="M5" s="145"/>
      <c r="N5" s="12" t="s">
        <v>183</v>
      </c>
      <c r="O5" s="13"/>
      <c r="P5" s="14"/>
      <c r="Q5" s="10" t="s">
        <v>62</v>
      </c>
      <c r="R5" s="139" t="s">
        <v>78</v>
      </c>
      <c r="S5" s="77" t="s">
        <v>65</v>
      </c>
      <c r="T5" s="67" t="s">
        <v>78</v>
      </c>
      <c r="U5" s="77" t="s">
        <v>67</v>
      </c>
      <c r="V5" s="77" t="s">
        <v>68</v>
      </c>
      <c r="W5" s="147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46" t="s">
        <v>184</v>
      </c>
      <c r="J6" s="10" t="s">
        <v>185</v>
      </c>
      <c r="K6" s="10" t="s">
        <v>186</v>
      </c>
      <c r="L6" s="10" t="s">
        <v>187</v>
      </c>
      <c r="M6" s="10" t="s">
        <v>188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189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5"/>
      <c r="B7" s="115"/>
      <c r="C7" s="115"/>
      <c r="D7" s="115"/>
      <c r="E7" s="115"/>
      <c r="F7" s="115"/>
      <c r="G7" s="115"/>
      <c r="H7" s="115"/>
      <c r="I7" s="98"/>
      <c r="J7" s="17" t="s">
        <v>190</v>
      </c>
      <c r="K7" s="17" t="s">
        <v>186</v>
      </c>
      <c r="L7" s="17" t="s">
        <v>187</v>
      </c>
      <c r="M7" s="17" t="s">
        <v>188</v>
      </c>
      <c r="N7" s="17" t="s">
        <v>186</v>
      </c>
      <c r="O7" s="17" t="s">
        <v>187</v>
      </c>
      <c r="P7" s="17" t="s">
        <v>188</v>
      </c>
      <c r="Q7" s="17" t="s">
        <v>62</v>
      </c>
      <c r="R7" s="17" t="s">
        <v>58</v>
      </c>
      <c r="S7" s="17" t="s">
        <v>65</v>
      </c>
      <c r="T7" s="17" t="s">
        <v>189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40">
        <v>1</v>
      </c>
      <c r="B8" s="140">
        <v>2</v>
      </c>
      <c r="C8" s="140">
        <v>3</v>
      </c>
      <c r="D8" s="140">
        <v>4</v>
      </c>
      <c r="E8" s="140">
        <v>5</v>
      </c>
      <c r="F8" s="140">
        <v>6</v>
      </c>
      <c r="G8" s="140">
        <v>7</v>
      </c>
      <c r="H8" s="140">
        <v>8</v>
      </c>
      <c r="I8" s="140">
        <v>9</v>
      </c>
      <c r="J8" s="140">
        <v>10</v>
      </c>
      <c r="K8" s="140">
        <v>11</v>
      </c>
      <c r="L8" s="140">
        <v>12</v>
      </c>
      <c r="M8" s="140">
        <v>13</v>
      </c>
      <c r="N8" s="140">
        <v>14</v>
      </c>
      <c r="O8" s="140">
        <v>15</v>
      </c>
      <c r="P8" s="140">
        <v>16</v>
      </c>
      <c r="Q8" s="140">
        <v>17</v>
      </c>
      <c r="R8" s="140">
        <v>18</v>
      </c>
      <c r="S8" s="140">
        <v>19</v>
      </c>
      <c r="T8" s="140">
        <v>20</v>
      </c>
      <c r="U8" s="140">
        <v>21</v>
      </c>
      <c r="V8" s="140">
        <v>22</v>
      </c>
      <c r="W8" s="140">
        <v>23</v>
      </c>
    </row>
    <row r="9" ht="21" customHeight="1" spans="1:23">
      <c r="A9" s="141" t="s">
        <v>71</v>
      </c>
      <c r="B9" s="141"/>
      <c r="C9" s="141"/>
      <c r="D9" s="141"/>
      <c r="E9" s="141"/>
      <c r="F9" s="141"/>
      <c r="G9" s="141"/>
      <c r="H9" s="23">
        <v>3397487.28</v>
      </c>
      <c r="I9" s="23">
        <v>3397487.28</v>
      </c>
      <c r="J9" s="23"/>
      <c r="K9" s="23"/>
      <c r="L9" s="23">
        <v>3397487.28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41"/>
      <c r="B10" s="21" t="s">
        <v>191</v>
      </c>
      <c r="C10" s="21" t="s">
        <v>192</v>
      </c>
      <c r="D10" s="21" t="s">
        <v>104</v>
      </c>
      <c r="E10" s="21" t="s">
        <v>105</v>
      </c>
      <c r="F10" s="21" t="s">
        <v>193</v>
      </c>
      <c r="G10" s="21" t="s">
        <v>194</v>
      </c>
      <c r="H10" s="23">
        <v>1015848</v>
      </c>
      <c r="I10" s="23">
        <v>1015848</v>
      </c>
      <c r="J10" s="23"/>
      <c r="K10" s="23"/>
      <c r="L10" s="23">
        <v>1015848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42"/>
      <c r="B11" s="21" t="s">
        <v>191</v>
      </c>
      <c r="C11" s="21" t="s">
        <v>192</v>
      </c>
      <c r="D11" s="21" t="s">
        <v>104</v>
      </c>
      <c r="E11" s="21" t="s">
        <v>105</v>
      </c>
      <c r="F11" s="21" t="s">
        <v>195</v>
      </c>
      <c r="G11" s="21" t="s">
        <v>196</v>
      </c>
      <c r="H11" s="23">
        <v>112680</v>
      </c>
      <c r="I11" s="23">
        <v>112680</v>
      </c>
      <c r="J11" s="23"/>
      <c r="K11" s="23"/>
      <c r="L11" s="23">
        <v>112680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42"/>
      <c r="B12" s="21" t="s">
        <v>191</v>
      </c>
      <c r="C12" s="21" t="s">
        <v>192</v>
      </c>
      <c r="D12" s="21" t="s">
        <v>197</v>
      </c>
      <c r="E12" s="21" t="s">
        <v>198</v>
      </c>
      <c r="F12" s="21" t="s">
        <v>195</v>
      </c>
      <c r="G12" s="21" t="s">
        <v>196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42"/>
      <c r="B13" s="21" t="s">
        <v>191</v>
      </c>
      <c r="C13" s="21" t="s">
        <v>192</v>
      </c>
      <c r="D13" s="21" t="s">
        <v>104</v>
      </c>
      <c r="E13" s="21" t="s">
        <v>105</v>
      </c>
      <c r="F13" s="21" t="s">
        <v>199</v>
      </c>
      <c r="G13" s="21" t="s">
        <v>200</v>
      </c>
      <c r="H13" s="23">
        <v>664003.56</v>
      </c>
      <c r="I13" s="23">
        <v>664003.56</v>
      </c>
      <c r="J13" s="23"/>
      <c r="K13" s="23"/>
      <c r="L13" s="23">
        <v>664003.56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42"/>
      <c r="B14" s="21" t="s">
        <v>201</v>
      </c>
      <c r="C14" s="21" t="s">
        <v>202</v>
      </c>
      <c r="D14" s="21" t="s">
        <v>104</v>
      </c>
      <c r="E14" s="21" t="s">
        <v>105</v>
      </c>
      <c r="F14" s="21" t="s">
        <v>199</v>
      </c>
      <c r="G14" s="21" t="s">
        <v>200</v>
      </c>
      <c r="H14" s="23">
        <v>396000</v>
      </c>
      <c r="I14" s="23">
        <v>396000</v>
      </c>
      <c r="J14" s="23"/>
      <c r="K14" s="23"/>
      <c r="L14" s="23">
        <v>396000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42"/>
      <c r="B15" s="21" t="s">
        <v>191</v>
      </c>
      <c r="C15" s="21" t="s">
        <v>192</v>
      </c>
      <c r="D15" s="21" t="s">
        <v>104</v>
      </c>
      <c r="E15" s="21" t="s">
        <v>105</v>
      </c>
      <c r="F15" s="21" t="s">
        <v>199</v>
      </c>
      <c r="G15" s="21" t="s">
        <v>200</v>
      </c>
      <c r="H15" s="23">
        <v>236280</v>
      </c>
      <c r="I15" s="23">
        <v>236280</v>
      </c>
      <c r="J15" s="23"/>
      <c r="K15" s="23"/>
      <c r="L15" s="23">
        <v>236280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42"/>
      <c r="B16" s="21" t="s">
        <v>203</v>
      </c>
      <c r="C16" s="21" t="s">
        <v>204</v>
      </c>
      <c r="D16" s="21" t="s">
        <v>90</v>
      </c>
      <c r="E16" s="21" t="s">
        <v>91</v>
      </c>
      <c r="F16" s="21" t="s">
        <v>205</v>
      </c>
      <c r="G16" s="21" t="s">
        <v>206</v>
      </c>
      <c r="H16" s="23">
        <v>324609.85</v>
      </c>
      <c r="I16" s="23">
        <v>324609.85</v>
      </c>
      <c r="J16" s="23"/>
      <c r="K16" s="23"/>
      <c r="L16" s="23">
        <v>324609.85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42"/>
      <c r="B17" s="21" t="s">
        <v>203</v>
      </c>
      <c r="C17" s="21" t="s">
        <v>204</v>
      </c>
      <c r="D17" s="21" t="s">
        <v>207</v>
      </c>
      <c r="E17" s="21" t="s">
        <v>208</v>
      </c>
      <c r="F17" s="21" t="s">
        <v>209</v>
      </c>
      <c r="G17" s="21" t="s">
        <v>210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42"/>
      <c r="B18" s="21" t="s">
        <v>203</v>
      </c>
      <c r="C18" s="21" t="s">
        <v>204</v>
      </c>
      <c r="D18" s="21" t="s">
        <v>211</v>
      </c>
      <c r="E18" s="21" t="s">
        <v>212</v>
      </c>
      <c r="F18" s="21" t="s">
        <v>213</v>
      </c>
      <c r="G18" s="21" t="s">
        <v>214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42"/>
      <c r="B19" s="21" t="s">
        <v>203</v>
      </c>
      <c r="C19" s="21" t="s">
        <v>204</v>
      </c>
      <c r="D19" s="21" t="s">
        <v>96</v>
      </c>
      <c r="E19" s="21" t="s">
        <v>97</v>
      </c>
      <c r="F19" s="21" t="s">
        <v>213</v>
      </c>
      <c r="G19" s="21" t="s">
        <v>214</v>
      </c>
      <c r="H19" s="23">
        <v>144045.62</v>
      </c>
      <c r="I19" s="23">
        <v>144045.62</v>
      </c>
      <c r="J19" s="23"/>
      <c r="K19" s="23"/>
      <c r="L19" s="23">
        <v>144045.62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42"/>
      <c r="B20" s="21" t="s">
        <v>203</v>
      </c>
      <c r="C20" s="21" t="s">
        <v>204</v>
      </c>
      <c r="D20" s="21" t="s">
        <v>98</v>
      </c>
      <c r="E20" s="21" t="s">
        <v>99</v>
      </c>
      <c r="F20" s="21" t="s">
        <v>215</v>
      </c>
      <c r="G20" s="21" t="s">
        <v>216</v>
      </c>
      <c r="H20" s="23">
        <v>4057.62</v>
      </c>
      <c r="I20" s="23">
        <v>4057.62</v>
      </c>
      <c r="J20" s="23"/>
      <c r="K20" s="23"/>
      <c r="L20" s="23">
        <v>4057.62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42"/>
      <c r="B21" s="21" t="s">
        <v>203</v>
      </c>
      <c r="C21" s="21" t="s">
        <v>204</v>
      </c>
      <c r="D21" s="21" t="s">
        <v>104</v>
      </c>
      <c r="E21" s="21" t="s">
        <v>105</v>
      </c>
      <c r="F21" s="21" t="s">
        <v>215</v>
      </c>
      <c r="G21" s="21" t="s">
        <v>216</v>
      </c>
      <c r="H21" s="23">
        <v>14201.68</v>
      </c>
      <c r="I21" s="23">
        <v>14201.68</v>
      </c>
      <c r="J21" s="23"/>
      <c r="K21" s="23"/>
      <c r="L21" s="23">
        <v>14201.68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42"/>
      <c r="B22" s="21" t="s">
        <v>203</v>
      </c>
      <c r="C22" s="21" t="s">
        <v>204</v>
      </c>
      <c r="D22" s="21" t="s">
        <v>98</v>
      </c>
      <c r="E22" s="21" t="s">
        <v>99</v>
      </c>
      <c r="F22" s="21" t="s">
        <v>215</v>
      </c>
      <c r="G22" s="21" t="s">
        <v>216</v>
      </c>
      <c r="H22" s="23">
        <v>8680</v>
      </c>
      <c r="I22" s="23">
        <v>8680</v>
      </c>
      <c r="J22" s="23"/>
      <c r="K22" s="23"/>
      <c r="L22" s="23">
        <v>8680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42"/>
      <c r="B23" s="21" t="s">
        <v>217</v>
      </c>
      <c r="C23" s="21" t="s">
        <v>111</v>
      </c>
      <c r="D23" s="21" t="s">
        <v>110</v>
      </c>
      <c r="E23" s="21" t="s">
        <v>111</v>
      </c>
      <c r="F23" s="21" t="s">
        <v>218</v>
      </c>
      <c r="G23" s="21" t="s">
        <v>111</v>
      </c>
      <c r="H23" s="23">
        <v>243457.39</v>
      </c>
      <c r="I23" s="23">
        <v>243457.39</v>
      </c>
      <c r="J23" s="23"/>
      <c r="K23" s="23"/>
      <c r="L23" s="23">
        <v>243457.39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42"/>
      <c r="B24" s="21" t="s">
        <v>219</v>
      </c>
      <c r="C24" s="21" t="s">
        <v>220</v>
      </c>
      <c r="D24" s="21" t="s">
        <v>104</v>
      </c>
      <c r="E24" s="21" t="s">
        <v>105</v>
      </c>
      <c r="F24" s="21" t="s">
        <v>221</v>
      </c>
      <c r="G24" s="21" t="s">
        <v>166</v>
      </c>
      <c r="H24" s="23">
        <v>1000</v>
      </c>
      <c r="I24" s="23">
        <v>1000</v>
      </c>
      <c r="J24" s="23"/>
      <c r="K24" s="23"/>
      <c r="L24" s="23">
        <v>1000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42"/>
      <c r="B25" s="21" t="s">
        <v>222</v>
      </c>
      <c r="C25" s="21" t="s">
        <v>223</v>
      </c>
      <c r="D25" s="21" t="s">
        <v>104</v>
      </c>
      <c r="E25" s="21" t="s">
        <v>105</v>
      </c>
      <c r="F25" s="21" t="s">
        <v>224</v>
      </c>
      <c r="G25" s="21" t="s">
        <v>225</v>
      </c>
      <c r="H25" s="23">
        <v>5000</v>
      </c>
      <c r="I25" s="23">
        <v>5000</v>
      </c>
      <c r="J25" s="23"/>
      <c r="K25" s="23"/>
      <c r="L25" s="23">
        <v>5000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42"/>
      <c r="B26" s="21" t="s">
        <v>222</v>
      </c>
      <c r="C26" s="21" t="s">
        <v>223</v>
      </c>
      <c r="D26" s="21" t="s">
        <v>104</v>
      </c>
      <c r="E26" s="21" t="s">
        <v>105</v>
      </c>
      <c r="F26" s="21" t="s">
        <v>226</v>
      </c>
      <c r="G26" s="21" t="s">
        <v>227</v>
      </c>
      <c r="H26" s="23">
        <v>5000</v>
      </c>
      <c r="I26" s="23">
        <v>5000</v>
      </c>
      <c r="J26" s="23"/>
      <c r="K26" s="23"/>
      <c r="L26" s="23">
        <v>5000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42"/>
      <c r="B27" s="21" t="s">
        <v>222</v>
      </c>
      <c r="C27" s="21" t="s">
        <v>223</v>
      </c>
      <c r="D27" s="21" t="s">
        <v>104</v>
      </c>
      <c r="E27" s="21" t="s">
        <v>105</v>
      </c>
      <c r="F27" s="21" t="s">
        <v>228</v>
      </c>
      <c r="G27" s="21" t="s">
        <v>229</v>
      </c>
      <c r="H27" s="23">
        <v>8000</v>
      </c>
      <c r="I27" s="23">
        <v>8000</v>
      </c>
      <c r="J27" s="23"/>
      <c r="K27" s="23"/>
      <c r="L27" s="23">
        <v>8000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42"/>
      <c r="B28" s="21" t="s">
        <v>222</v>
      </c>
      <c r="C28" s="21" t="s">
        <v>223</v>
      </c>
      <c r="D28" s="21" t="s">
        <v>104</v>
      </c>
      <c r="E28" s="21" t="s">
        <v>105</v>
      </c>
      <c r="F28" s="21" t="s">
        <v>230</v>
      </c>
      <c r="G28" s="21" t="s">
        <v>231</v>
      </c>
      <c r="H28" s="23">
        <v>27000</v>
      </c>
      <c r="I28" s="23">
        <v>27000</v>
      </c>
      <c r="J28" s="23"/>
      <c r="K28" s="23"/>
      <c r="L28" s="23">
        <v>27000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42"/>
      <c r="B29" s="21" t="s">
        <v>222</v>
      </c>
      <c r="C29" s="21" t="s">
        <v>223</v>
      </c>
      <c r="D29" s="21" t="s">
        <v>104</v>
      </c>
      <c r="E29" s="21" t="s">
        <v>105</v>
      </c>
      <c r="F29" s="21" t="s">
        <v>232</v>
      </c>
      <c r="G29" s="21" t="s">
        <v>233</v>
      </c>
      <c r="H29" s="23">
        <v>32000</v>
      </c>
      <c r="I29" s="23">
        <v>32000</v>
      </c>
      <c r="J29" s="23"/>
      <c r="K29" s="23"/>
      <c r="L29" s="23">
        <v>32000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42"/>
      <c r="B30" s="21" t="s">
        <v>222</v>
      </c>
      <c r="C30" s="21" t="s">
        <v>223</v>
      </c>
      <c r="D30" s="21" t="s">
        <v>234</v>
      </c>
      <c r="E30" s="21" t="s">
        <v>235</v>
      </c>
      <c r="F30" s="21" t="s">
        <v>232</v>
      </c>
      <c r="G30" s="21" t="s">
        <v>233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42"/>
      <c r="B31" s="21" t="s">
        <v>236</v>
      </c>
      <c r="C31" s="21" t="s">
        <v>237</v>
      </c>
      <c r="D31" s="21" t="s">
        <v>104</v>
      </c>
      <c r="E31" s="21" t="s">
        <v>105</v>
      </c>
      <c r="F31" s="21" t="s">
        <v>238</v>
      </c>
      <c r="G31" s="21" t="s">
        <v>237</v>
      </c>
      <c r="H31" s="23">
        <v>20316.96</v>
      </c>
      <c r="I31" s="23">
        <v>20316.96</v>
      </c>
      <c r="J31" s="23"/>
      <c r="K31" s="23"/>
      <c r="L31" s="23">
        <v>20316.96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42"/>
      <c r="B32" s="21" t="s">
        <v>239</v>
      </c>
      <c r="C32" s="21" t="s">
        <v>240</v>
      </c>
      <c r="D32" s="21" t="s">
        <v>88</v>
      </c>
      <c r="E32" s="21" t="s">
        <v>89</v>
      </c>
      <c r="F32" s="21" t="s">
        <v>241</v>
      </c>
      <c r="G32" s="21" t="s">
        <v>242</v>
      </c>
      <c r="H32" s="23">
        <v>3000</v>
      </c>
      <c r="I32" s="23">
        <v>3000</v>
      </c>
      <c r="J32" s="23"/>
      <c r="K32" s="23"/>
      <c r="L32" s="23">
        <v>3000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42"/>
      <c r="B33" s="21" t="s">
        <v>243</v>
      </c>
      <c r="C33" s="21" t="s">
        <v>244</v>
      </c>
      <c r="D33" s="21" t="s">
        <v>88</v>
      </c>
      <c r="E33" s="21" t="s">
        <v>89</v>
      </c>
      <c r="F33" s="21" t="s">
        <v>245</v>
      </c>
      <c r="G33" s="21" t="s">
        <v>244</v>
      </c>
      <c r="H33" s="23">
        <v>132306.6</v>
      </c>
      <c r="I33" s="23">
        <v>132306.6</v>
      </c>
      <c r="J33" s="23"/>
      <c r="K33" s="23"/>
      <c r="L33" s="23">
        <v>132306.6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33" t="s">
        <v>112</v>
      </c>
      <c r="B34" s="143"/>
      <c r="C34" s="143"/>
      <c r="D34" s="143"/>
      <c r="E34" s="143"/>
      <c r="F34" s="143"/>
      <c r="G34" s="144"/>
      <c r="H34" s="23">
        <v>3397487.28</v>
      </c>
      <c r="I34" s="23">
        <v>3397487.28</v>
      </c>
      <c r="J34" s="23"/>
      <c r="K34" s="23"/>
      <c r="L34" s="23">
        <v>3397487.28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</sheetData>
  <mergeCells count="30">
    <mergeCell ref="A2:W2"/>
    <mergeCell ref="A3:G3"/>
    <mergeCell ref="H4:W4"/>
    <mergeCell ref="I5:M5"/>
    <mergeCell ref="N5:P5"/>
    <mergeCell ref="R5:W5"/>
    <mergeCell ref="A34:G34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1"/>
  <sheetViews>
    <sheetView showZeros="0" topLeftCell="A4" workbookViewId="0">
      <selection activeCell="D61" sqref="D6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246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"单位名称："&amp;"永德县水库工程管理局"</f>
        <v>单位名称：永德县水库工程管理局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161</v>
      </c>
    </row>
    <row r="4" ht="18.75" customHeight="1" spans="1:23">
      <c r="A4" s="10" t="s">
        <v>247</v>
      </c>
      <c r="B4" s="11" t="s">
        <v>175</v>
      </c>
      <c r="C4" s="10" t="s">
        <v>176</v>
      </c>
      <c r="D4" s="10" t="s">
        <v>248</v>
      </c>
      <c r="E4" s="11" t="s">
        <v>177</v>
      </c>
      <c r="F4" s="11" t="s">
        <v>178</v>
      </c>
      <c r="G4" s="11" t="s">
        <v>249</v>
      </c>
      <c r="H4" s="11" t="s">
        <v>250</v>
      </c>
      <c r="I4" s="29" t="s">
        <v>56</v>
      </c>
      <c r="J4" s="12" t="s">
        <v>251</v>
      </c>
      <c r="K4" s="13"/>
      <c r="L4" s="13"/>
      <c r="M4" s="14"/>
      <c r="N4" s="12" t="s">
        <v>183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31" t="s">
        <v>59</v>
      </c>
      <c r="K5" s="132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189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33" t="s">
        <v>58</v>
      </c>
      <c r="K6" s="100"/>
      <c r="L6" s="30"/>
      <c r="M6" s="30"/>
      <c r="N6" s="30"/>
      <c r="O6" s="30"/>
      <c r="P6" s="30"/>
      <c r="Q6" s="30"/>
      <c r="R6" s="30"/>
      <c r="S6" s="134"/>
      <c r="T6" s="134"/>
      <c r="U6" s="134"/>
      <c r="V6" s="134"/>
      <c r="W6" s="134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6" t="s">
        <v>58</v>
      </c>
      <c r="K7" s="46" t="s">
        <v>252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29">
        <v>1</v>
      </c>
      <c r="B8" s="129">
        <v>2</v>
      </c>
      <c r="C8" s="129">
        <v>3</v>
      </c>
      <c r="D8" s="129">
        <v>4</v>
      </c>
      <c r="E8" s="129">
        <v>5</v>
      </c>
      <c r="F8" s="129">
        <v>6</v>
      </c>
      <c r="G8" s="129">
        <v>7</v>
      </c>
      <c r="H8" s="129">
        <v>8</v>
      </c>
      <c r="I8" s="129">
        <v>9</v>
      </c>
      <c r="J8" s="129">
        <v>10</v>
      </c>
      <c r="K8" s="129">
        <v>11</v>
      </c>
      <c r="L8" s="129">
        <v>12</v>
      </c>
      <c r="M8" s="129">
        <v>13</v>
      </c>
      <c r="N8" s="129">
        <v>14</v>
      </c>
      <c r="O8" s="129">
        <v>15</v>
      </c>
      <c r="P8" s="129">
        <v>16</v>
      </c>
      <c r="Q8" s="129">
        <v>17</v>
      </c>
      <c r="R8" s="129">
        <v>18</v>
      </c>
      <c r="S8" s="129">
        <v>19</v>
      </c>
      <c r="T8" s="129">
        <v>20</v>
      </c>
      <c r="U8" s="129">
        <v>21</v>
      </c>
      <c r="V8" s="129">
        <v>22</v>
      </c>
      <c r="W8" s="129">
        <v>23</v>
      </c>
    </row>
    <row r="9" ht="18.75" customHeight="1" spans="1:23">
      <c r="A9" s="21"/>
      <c r="B9" s="21"/>
      <c r="C9" s="21" t="s">
        <v>253</v>
      </c>
      <c r="D9" s="21"/>
      <c r="E9" s="21"/>
      <c r="F9" s="21"/>
      <c r="G9" s="21"/>
      <c r="H9" s="21"/>
      <c r="I9" s="23">
        <v>10000</v>
      </c>
      <c r="J9" s="23">
        <v>10000</v>
      </c>
      <c r="K9" s="23">
        <v>10000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30" t="s">
        <v>254</v>
      </c>
      <c r="B10" s="130" t="s">
        <v>255</v>
      </c>
      <c r="C10" s="21" t="s">
        <v>253</v>
      </c>
      <c r="D10" s="130" t="s">
        <v>71</v>
      </c>
      <c r="E10" s="130" t="s">
        <v>104</v>
      </c>
      <c r="F10" s="130" t="s">
        <v>105</v>
      </c>
      <c r="G10" s="130" t="s">
        <v>256</v>
      </c>
      <c r="H10" s="130" t="s">
        <v>257</v>
      </c>
      <c r="I10" s="23">
        <v>10000</v>
      </c>
      <c r="J10" s="23">
        <v>10000</v>
      </c>
      <c r="K10" s="23">
        <v>10000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33" t="s">
        <v>112</v>
      </c>
      <c r="B11" s="34"/>
      <c r="C11" s="34"/>
      <c r="D11" s="34"/>
      <c r="E11" s="34"/>
      <c r="F11" s="34"/>
      <c r="G11" s="34"/>
      <c r="H11" s="35"/>
      <c r="I11" s="23">
        <v>10000</v>
      </c>
      <c r="J11" s="23">
        <v>10000</v>
      </c>
      <c r="K11" s="23">
        <v>10000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showZeros="0" tabSelected="1" workbookViewId="0">
      <selection activeCell="C18" sqref="$A1:$XFD1048576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92" t="s">
        <v>258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4"/>
      <c r="G2" s="6"/>
      <c r="H2" s="54"/>
      <c r="I2" s="54"/>
      <c r="J2" s="6"/>
    </row>
    <row r="3" ht="18.75" customHeight="1" spans="1:8">
      <c r="A3" s="7" t="str">
        <f>"单位名称："&amp;"永德县水库工程管理局"</f>
        <v>单位名称：永德县水库工程管理局</v>
      </c>
      <c r="B3" s="3"/>
      <c r="C3" s="3"/>
      <c r="D3" s="3"/>
      <c r="E3" s="3"/>
      <c r="F3" s="55"/>
      <c r="G3" s="3"/>
      <c r="H3" s="55"/>
    </row>
    <row r="4" ht="18.75" customHeight="1" spans="1:10">
      <c r="A4" s="46" t="s">
        <v>259</v>
      </c>
      <c r="B4" s="46" t="s">
        <v>260</v>
      </c>
      <c r="C4" s="46" t="s">
        <v>261</v>
      </c>
      <c r="D4" s="46" t="s">
        <v>262</v>
      </c>
      <c r="E4" s="46" t="s">
        <v>263</v>
      </c>
      <c r="F4" s="56" t="s">
        <v>264</v>
      </c>
      <c r="G4" s="46" t="s">
        <v>265</v>
      </c>
      <c r="H4" s="56" t="s">
        <v>266</v>
      </c>
      <c r="I4" s="56" t="s">
        <v>267</v>
      </c>
      <c r="J4" s="46" t="s">
        <v>268</v>
      </c>
    </row>
    <row r="5" ht="18.75" customHeight="1" spans="1:10">
      <c r="A5" s="122">
        <v>1</v>
      </c>
      <c r="B5" s="122">
        <v>2</v>
      </c>
      <c r="C5" s="122">
        <v>3</v>
      </c>
      <c r="D5" s="122">
        <v>4</v>
      </c>
      <c r="E5" s="122">
        <v>5</v>
      </c>
      <c r="F5" s="122">
        <v>6</v>
      </c>
      <c r="G5" s="122">
        <v>7</v>
      </c>
      <c r="H5" s="122">
        <v>8</v>
      </c>
      <c r="I5" s="122">
        <v>9</v>
      </c>
      <c r="J5" s="122">
        <v>10</v>
      </c>
    </row>
    <row r="6" ht="18.75" customHeight="1" spans="1:10">
      <c r="A6" s="32" t="s">
        <v>71</v>
      </c>
      <c r="B6" s="47"/>
      <c r="C6" s="47"/>
      <c r="D6" s="47"/>
      <c r="E6" s="57"/>
      <c r="F6" s="58"/>
      <c r="G6" s="57"/>
      <c r="H6" s="58"/>
      <c r="I6" s="58"/>
      <c r="J6" s="57"/>
    </row>
    <row r="7" ht="18.75" customHeight="1" spans="1:10">
      <c r="A7" s="224" t="s">
        <v>253</v>
      </c>
      <c r="B7" s="124" t="s">
        <v>269</v>
      </c>
      <c r="C7" s="21" t="s">
        <v>270</v>
      </c>
      <c r="D7" s="21" t="s">
        <v>271</v>
      </c>
      <c r="E7" s="32" t="s">
        <v>272</v>
      </c>
      <c r="F7" s="21" t="s">
        <v>273</v>
      </c>
      <c r="G7" s="32" t="s">
        <v>274</v>
      </c>
      <c r="H7" s="21" t="s">
        <v>275</v>
      </c>
      <c r="I7" s="21" t="s">
        <v>276</v>
      </c>
      <c r="J7" s="32" t="s">
        <v>277</v>
      </c>
    </row>
    <row r="8" ht="18.75" customHeight="1" spans="1:10">
      <c r="A8" s="125"/>
      <c r="B8" s="126"/>
      <c r="C8" s="21" t="s">
        <v>270</v>
      </c>
      <c r="D8" s="21" t="s">
        <v>278</v>
      </c>
      <c r="E8" s="32" t="s">
        <v>279</v>
      </c>
      <c r="F8" s="21" t="s">
        <v>280</v>
      </c>
      <c r="G8" s="32" t="s">
        <v>281</v>
      </c>
      <c r="H8" s="21" t="s">
        <v>282</v>
      </c>
      <c r="I8" s="21" t="s">
        <v>276</v>
      </c>
      <c r="J8" s="32" t="s">
        <v>283</v>
      </c>
    </row>
    <row r="9" ht="18.75" customHeight="1" spans="1:10">
      <c r="A9" s="125"/>
      <c r="B9" s="126"/>
      <c r="C9" s="21" t="s">
        <v>270</v>
      </c>
      <c r="D9" s="21" t="s">
        <v>278</v>
      </c>
      <c r="E9" s="32" t="s">
        <v>284</v>
      </c>
      <c r="F9" s="21" t="s">
        <v>273</v>
      </c>
      <c r="G9" s="32" t="s">
        <v>285</v>
      </c>
      <c r="H9" s="21" t="s">
        <v>282</v>
      </c>
      <c r="I9" s="21" t="s">
        <v>276</v>
      </c>
      <c r="J9" s="32" t="s">
        <v>286</v>
      </c>
    </row>
    <row r="10" ht="18.75" customHeight="1" spans="1:10">
      <c r="A10" s="125"/>
      <c r="B10" s="126"/>
      <c r="C10" s="21" t="s">
        <v>270</v>
      </c>
      <c r="D10" s="21" t="s">
        <v>287</v>
      </c>
      <c r="E10" s="32" t="s">
        <v>288</v>
      </c>
      <c r="F10" s="21" t="s">
        <v>273</v>
      </c>
      <c r="G10" s="32" t="s">
        <v>285</v>
      </c>
      <c r="H10" s="21" t="s">
        <v>282</v>
      </c>
      <c r="I10" s="21" t="s">
        <v>276</v>
      </c>
      <c r="J10" s="32" t="s">
        <v>289</v>
      </c>
    </row>
    <row r="11" ht="18.75" customHeight="1" spans="1:10">
      <c r="A11" s="125"/>
      <c r="B11" s="126"/>
      <c r="C11" s="21" t="s">
        <v>290</v>
      </c>
      <c r="D11" s="21" t="s">
        <v>291</v>
      </c>
      <c r="E11" s="32" t="s">
        <v>292</v>
      </c>
      <c r="F11" s="21" t="s">
        <v>273</v>
      </c>
      <c r="G11" s="32" t="s">
        <v>293</v>
      </c>
      <c r="H11" s="21" t="s">
        <v>282</v>
      </c>
      <c r="I11" s="21" t="s">
        <v>276</v>
      </c>
      <c r="J11" s="32" t="s">
        <v>294</v>
      </c>
    </row>
    <row r="12" ht="18.75" customHeight="1" spans="1:10">
      <c r="A12" s="125"/>
      <c r="B12" s="126"/>
      <c r="C12" s="21" t="s">
        <v>290</v>
      </c>
      <c r="D12" s="21" t="s">
        <v>295</v>
      </c>
      <c r="E12" s="32" t="s">
        <v>296</v>
      </c>
      <c r="F12" s="21" t="s">
        <v>297</v>
      </c>
      <c r="G12" s="32" t="s">
        <v>298</v>
      </c>
      <c r="H12" s="21" t="s">
        <v>299</v>
      </c>
      <c r="I12" s="21" t="s">
        <v>276</v>
      </c>
      <c r="J12" s="32" t="s">
        <v>300</v>
      </c>
    </row>
    <row r="13" ht="18.75" customHeight="1" spans="1:10">
      <c r="A13" s="127"/>
      <c r="B13" s="128"/>
      <c r="C13" s="21" t="s">
        <v>301</v>
      </c>
      <c r="D13" s="21" t="s">
        <v>302</v>
      </c>
      <c r="E13" s="32" t="s">
        <v>303</v>
      </c>
      <c r="F13" s="21" t="s">
        <v>273</v>
      </c>
      <c r="G13" s="32" t="s">
        <v>285</v>
      </c>
      <c r="H13" s="21" t="s">
        <v>282</v>
      </c>
      <c r="I13" s="21" t="s">
        <v>276</v>
      </c>
      <c r="J13" s="32" t="s">
        <v>304</v>
      </c>
    </row>
  </sheetData>
  <mergeCells count="4">
    <mergeCell ref="A2:J2"/>
    <mergeCell ref="A3:H3"/>
    <mergeCell ref="A7:A13"/>
    <mergeCell ref="B7:B1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D22" sqref="D22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5">
        <v>1</v>
      </c>
      <c r="B1" s="106">
        <v>0</v>
      </c>
      <c r="C1" s="105">
        <v>1</v>
      </c>
      <c r="D1" s="107"/>
      <c r="E1" s="107"/>
      <c r="F1" s="39" t="s">
        <v>305</v>
      </c>
    </row>
    <row r="2" ht="32.25" customHeight="1" spans="1:6">
      <c r="A2" s="108" t="str">
        <f>"2025"&amp;"年部门政府性基金预算支出预算表"</f>
        <v>2025年部门政府性基金预算支出预算表</v>
      </c>
      <c r="B2" s="109" t="s">
        <v>306</v>
      </c>
      <c r="C2" s="110"/>
      <c r="D2" s="111"/>
      <c r="E2" s="111"/>
      <c r="F2" s="111"/>
    </row>
    <row r="3" ht="18.75" customHeight="1" spans="1:6">
      <c r="A3" s="7" t="str">
        <f>"单位名称："&amp;"永德县水库工程管理局"</f>
        <v>单位名称：永德县水库工程管理局</v>
      </c>
      <c r="B3" s="7" t="s">
        <v>307</v>
      </c>
      <c r="C3" s="105"/>
      <c r="D3" s="107"/>
      <c r="E3" s="107"/>
      <c r="F3" s="39" t="s">
        <v>1</v>
      </c>
    </row>
    <row r="4" ht="18.75" customHeight="1" spans="1:6">
      <c r="A4" s="112" t="s">
        <v>174</v>
      </c>
      <c r="B4" s="113" t="s">
        <v>73</v>
      </c>
      <c r="C4" s="114" t="s">
        <v>74</v>
      </c>
      <c r="D4" s="13" t="s">
        <v>308</v>
      </c>
      <c r="E4" s="13"/>
      <c r="F4" s="14"/>
    </row>
    <row r="5" ht="18.75" customHeight="1" spans="1:6">
      <c r="A5" s="115"/>
      <c r="B5" s="116"/>
      <c r="C5" s="101"/>
      <c r="D5" s="100" t="s">
        <v>56</v>
      </c>
      <c r="E5" s="100" t="s">
        <v>75</v>
      </c>
      <c r="F5" s="100" t="s">
        <v>76</v>
      </c>
    </row>
    <row r="6" ht="18.75" customHeight="1" spans="1:6">
      <c r="A6" s="115">
        <v>1</v>
      </c>
      <c r="B6" s="117" t="s">
        <v>155</v>
      </c>
      <c r="C6" s="101">
        <v>3</v>
      </c>
      <c r="D6" s="100">
        <v>4</v>
      </c>
      <c r="E6" s="100">
        <v>5</v>
      </c>
      <c r="F6" s="100">
        <v>6</v>
      </c>
    </row>
    <row r="7" ht="18.75" customHeight="1" spans="1:6">
      <c r="A7" s="118"/>
      <c r="B7" s="85"/>
      <c r="C7" s="85"/>
      <c r="D7" s="23"/>
      <c r="E7" s="23"/>
      <c r="F7" s="23"/>
    </row>
    <row r="8" ht="18.75" customHeight="1" spans="1:6">
      <c r="A8" s="118"/>
      <c r="B8" s="85"/>
      <c r="C8" s="85"/>
      <c r="D8" s="23"/>
      <c r="E8" s="23"/>
      <c r="F8" s="23"/>
    </row>
    <row r="9" ht="18.75" customHeight="1" spans="1:6">
      <c r="A9" s="119" t="s">
        <v>112</v>
      </c>
      <c r="B9" s="120" t="s">
        <v>112</v>
      </c>
      <c r="C9" s="121" t="s">
        <v>112</v>
      </c>
      <c r="D9" s="23"/>
      <c r="E9" s="23"/>
      <c r="F9" s="23"/>
    </row>
    <row r="10" customHeight="1" spans="1:6">
      <c r="A10" s="51" t="s">
        <v>309</v>
      </c>
      <c r="B10" s="52"/>
      <c r="C10" s="52"/>
      <c r="D10" s="52"/>
      <c r="E10" s="52"/>
      <c r="F10" s="53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topLeftCell="C1" workbookViewId="0">
      <selection activeCell="A11" sqref="A11:Q1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7"/>
      <c r="P1" s="37"/>
      <c r="Q1" s="39" t="s">
        <v>310</v>
      </c>
    </row>
    <row r="2" ht="35.25" customHeight="1" spans="1:17">
      <c r="A2" s="61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4"/>
      <c r="L2" s="6"/>
      <c r="M2" s="6"/>
      <c r="N2" s="6"/>
      <c r="O2" s="54"/>
      <c r="P2" s="54"/>
      <c r="Q2" s="6"/>
    </row>
    <row r="3" ht="18.75" customHeight="1" spans="1:17">
      <c r="A3" s="41" t="str">
        <f>"单位名称："&amp;"永德县水库工程管理局"</f>
        <v>单位名称：永德县水库工程管理局</v>
      </c>
      <c r="B3" s="99"/>
      <c r="C3" s="99"/>
      <c r="D3" s="99"/>
      <c r="E3" s="99"/>
      <c r="F3" s="99"/>
      <c r="G3" s="99"/>
      <c r="H3" s="99"/>
      <c r="I3" s="99"/>
      <c r="J3" s="99"/>
      <c r="O3" s="66"/>
      <c r="P3" s="66"/>
      <c r="Q3" s="39" t="s">
        <v>161</v>
      </c>
    </row>
    <row r="4" ht="18.75" customHeight="1" spans="1:17">
      <c r="A4" s="11" t="s">
        <v>311</v>
      </c>
      <c r="B4" s="75" t="s">
        <v>312</v>
      </c>
      <c r="C4" s="75" t="s">
        <v>313</v>
      </c>
      <c r="D4" s="75" t="s">
        <v>314</v>
      </c>
      <c r="E4" s="75" t="s">
        <v>315</v>
      </c>
      <c r="F4" s="75" t="s">
        <v>316</v>
      </c>
      <c r="G4" s="44" t="s">
        <v>181</v>
      </c>
      <c r="H4" s="44"/>
      <c r="I4" s="44"/>
      <c r="J4" s="44"/>
      <c r="K4" s="77"/>
      <c r="L4" s="44"/>
      <c r="M4" s="44"/>
      <c r="N4" s="44"/>
      <c r="O4" s="67"/>
      <c r="P4" s="77"/>
      <c r="Q4" s="45"/>
    </row>
    <row r="5" ht="18.75" customHeight="1" spans="1:17">
      <c r="A5" s="16"/>
      <c r="B5" s="78"/>
      <c r="C5" s="78"/>
      <c r="D5" s="78"/>
      <c r="E5" s="78"/>
      <c r="F5" s="78"/>
      <c r="G5" s="78" t="s">
        <v>56</v>
      </c>
      <c r="H5" s="78" t="s">
        <v>59</v>
      </c>
      <c r="I5" s="78" t="s">
        <v>317</v>
      </c>
      <c r="J5" s="78" t="s">
        <v>318</v>
      </c>
      <c r="K5" s="79" t="s">
        <v>319</v>
      </c>
      <c r="L5" s="95" t="s">
        <v>78</v>
      </c>
      <c r="M5" s="95"/>
      <c r="N5" s="95"/>
      <c r="O5" s="96"/>
      <c r="P5" s="97"/>
      <c r="Q5" s="80"/>
    </row>
    <row r="6" ht="30" customHeight="1" spans="1:17">
      <c r="A6" s="18"/>
      <c r="B6" s="80"/>
      <c r="C6" s="80"/>
      <c r="D6" s="80"/>
      <c r="E6" s="80"/>
      <c r="F6" s="80"/>
      <c r="G6" s="80"/>
      <c r="H6" s="80" t="s">
        <v>58</v>
      </c>
      <c r="I6" s="80"/>
      <c r="J6" s="80"/>
      <c r="K6" s="81"/>
      <c r="L6" s="80" t="s">
        <v>58</v>
      </c>
      <c r="M6" s="80" t="s">
        <v>65</v>
      </c>
      <c r="N6" s="80" t="s">
        <v>189</v>
      </c>
      <c r="O6" s="98" t="s">
        <v>67</v>
      </c>
      <c r="P6" s="81" t="s">
        <v>68</v>
      </c>
      <c r="Q6" s="80" t="s">
        <v>69</v>
      </c>
    </row>
    <row r="7" ht="18.75" customHeight="1" spans="1:17">
      <c r="A7" s="31">
        <v>1</v>
      </c>
      <c r="B7" s="100">
        <v>2</v>
      </c>
      <c r="C7" s="100">
        <v>3</v>
      </c>
      <c r="D7" s="100">
        <v>4</v>
      </c>
      <c r="E7" s="100">
        <v>5</v>
      </c>
      <c r="F7" s="100">
        <v>6</v>
      </c>
      <c r="G7" s="101">
        <v>7</v>
      </c>
      <c r="H7" s="101">
        <v>8</v>
      </c>
      <c r="I7" s="101">
        <v>9</v>
      </c>
      <c r="J7" s="101">
        <v>10</v>
      </c>
      <c r="K7" s="101">
        <v>11</v>
      </c>
      <c r="L7" s="101">
        <v>12</v>
      </c>
      <c r="M7" s="101">
        <v>13</v>
      </c>
      <c r="N7" s="101">
        <v>14</v>
      </c>
      <c r="O7" s="101">
        <v>15</v>
      </c>
      <c r="P7" s="101">
        <v>16</v>
      </c>
      <c r="Q7" s="101">
        <v>17</v>
      </c>
    </row>
    <row r="8" ht="18.75" customHeight="1" spans="1:17">
      <c r="A8" s="83"/>
      <c r="B8" s="84"/>
      <c r="C8" s="84"/>
      <c r="D8" s="84"/>
      <c r="E8" s="102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83"/>
      <c r="B9" s="84"/>
      <c r="C9" s="84"/>
      <c r="D9" s="84"/>
      <c r="E9" s="10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6" t="s">
        <v>112</v>
      </c>
      <c r="B10" s="87"/>
      <c r="C10" s="87"/>
      <c r="D10" s="87"/>
      <c r="E10" s="104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</row>
    <row r="11" customHeight="1" spans="1:17">
      <c r="A11" s="90" t="s">
        <v>320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</row>
  </sheetData>
  <mergeCells count="17">
    <mergeCell ref="A2:Q2"/>
    <mergeCell ref="A3:F3"/>
    <mergeCell ref="G4:Q4"/>
    <mergeCell ref="L5:Q5"/>
    <mergeCell ref="A10:E10"/>
    <mergeCell ref="A11:Q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topLeftCell="B1" workbookViewId="0">
      <selection activeCell="E16" sqref="E16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5"/>
      <c r="B1" s="65"/>
      <c r="C1" s="70"/>
      <c r="D1" s="65"/>
      <c r="E1" s="65"/>
      <c r="F1" s="65"/>
      <c r="G1" s="65"/>
      <c r="H1" s="71"/>
      <c r="I1" s="65"/>
      <c r="J1" s="65"/>
      <c r="K1" s="65"/>
      <c r="L1" s="37"/>
      <c r="M1" s="92"/>
      <c r="N1" s="93" t="s">
        <v>321</v>
      </c>
    </row>
    <row r="2" ht="34.5" customHeight="1" spans="1:14">
      <c r="A2" s="40" t="str">
        <f>"2025"&amp;"年部门政府购买服务预算表"</f>
        <v>2025年部门政府购买服务预算表</v>
      </c>
      <c r="B2" s="72"/>
      <c r="C2" s="54"/>
      <c r="D2" s="72"/>
      <c r="E2" s="72"/>
      <c r="F2" s="72"/>
      <c r="G2" s="72"/>
      <c r="H2" s="73"/>
      <c r="I2" s="72"/>
      <c r="J2" s="72"/>
      <c r="K2" s="72"/>
      <c r="L2" s="54"/>
      <c r="M2" s="73"/>
      <c r="N2" s="72"/>
    </row>
    <row r="3" ht="18.75" customHeight="1" spans="1:14">
      <c r="A3" s="62" t="str">
        <f>"单位名称："&amp;"永德县水库工程管理局"</f>
        <v>单位名称：永德县水库工程管理局</v>
      </c>
      <c r="B3" s="63"/>
      <c r="C3" s="74"/>
      <c r="D3" s="63"/>
      <c r="E3" s="63"/>
      <c r="F3" s="63"/>
      <c r="G3" s="63"/>
      <c r="H3" s="71"/>
      <c r="I3" s="65"/>
      <c r="J3" s="65"/>
      <c r="K3" s="65"/>
      <c r="L3" s="66"/>
      <c r="M3" s="94"/>
      <c r="N3" s="93" t="s">
        <v>161</v>
      </c>
    </row>
    <row r="4" ht="18.75" customHeight="1" spans="1:14">
      <c r="A4" s="11" t="s">
        <v>311</v>
      </c>
      <c r="B4" s="75" t="s">
        <v>322</v>
      </c>
      <c r="C4" s="76" t="s">
        <v>323</v>
      </c>
      <c r="D4" s="44" t="s">
        <v>181</v>
      </c>
      <c r="E4" s="44"/>
      <c r="F4" s="44"/>
      <c r="G4" s="44"/>
      <c r="H4" s="77"/>
      <c r="I4" s="44"/>
      <c r="J4" s="44"/>
      <c r="K4" s="44"/>
      <c r="L4" s="67"/>
      <c r="M4" s="77"/>
      <c r="N4" s="45"/>
    </row>
    <row r="5" ht="18.75" customHeight="1" spans="1:14">
      <c r="A5" s="16"/>
      <c r="B5" s="78"/>
      <c r="C5" s="79"/>
      <c r="D5" s="78" t="s">
        <v>56</v>
      </c>
      <c r="E5" s="78" t="s">
        <v>59</v>
      </c>
      <c r="F5" s="78" t="s">
        <v>317</v>
      </c>
      <c r="G5" s="78" t="s">
        <v>318</v>
      </c>
      <c r="H5" s="79" t="s">
        <v>319</v>
      </c>
      <c r="I5" s="95" t="s">
        <v>78</v>
      </c>
      <c r="J5" s="95"/>
      <c r="K5" s="95"/>
      <c r="L5" s="96"/>
      <c r="M5" s="97"/>
      <c r="N5" s="80"/>
    </row>
    <row r="6" ht="26.25" customHeight="1" spans="1:14">
      <c r="A6" s="18"/>
      <c r="B6" s="80"/>
      <c r="C6" s="81"/>
      <c r="D6" s="80"/>
      <c r="E6" s="80"/>
      <c r="F6" s="80"/>
      <c r="G6" s="80"/>
      <c r="H6" s="81"/>
      <c r="I6" s="80" t="s">
        <v>58</v>
      </c>
      <c r="J6" s="80" t="s">
        <v>65</v>
      </c>
      <c r="K6" s="80" t="s">
        <v>189</v>
      </c>
      <c r="L6" s="98" t="s">
        <v>67</v>
      </c>
      <c r="M6" s="81" t="s">
        <v>68</v>
      </c>
      <c r="N6" s="80" t="s">
        <v>69</v>
      </c>
    </row>
    <row r="7" ht="18.75" customHeight="1" spans="1:14">
      <c r="A7" s="82">
        <v>1</v>
      </c>
      <c r="B7" s="82">
        <v>2</v>
      </c>
      <c r="C7" s="82">
        <v>3</v>
      </c>
      <c r="D7" s="82">
        <v>4</v>
      </c>
      <c r="E7" s="82">
        <v>5</v>
      </c>
      <c r="F7" s="82">
        <v>6</v>
      </c>
      <c r="G7" s="82">
        <v>7</v>
      </c>
      <c r="H7" s="82">
        <v>8</v>
      </c>
      <c r="I7" s="82">
        <v>9</v>
      </c>
      <c r="J7" s="82">
        <v>10</v>
      </c>
      <c r="K7" s="82">
        <v>11</v>
      </c>
      <c r="L7" s="82">
        <v>12</v>
      </c>
      <c r="M7" s="82">
        <v>13</v>
      </c>
      <c r="N7" s="82">
        <v>14</v>
      </c>
    </row>
    <row r="8" ht="18.75" customHeight="1" spans="1:14">
      <c r="A8" s="83"/>
      <c r="B8" s="84"/>
      <c r="C8" s="85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3"/>
      <c r="B9" s="84"/>
      <c r="C9" s="8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6" t="s">
        <v>112</v>
      </c>
      <c r="B10" s="87"/>
      <c r="C10" s="88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</row>
    <row r="11" customHeight="1" spans="1:14">
      <c r="A11" s="90" t="s">
        <v>324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</row>
  </sheetData>
  <mergeCells count="14">
    <mergeCell ref="A2:N2"/>
    <mergeCell ref="A3:C3"/>
    <mergeCell ref="D4:N4"/>
    <mergeCell ref="I5:N5"/>
    <mergeCell ref="A10:C10"/>
    <mergeCell ref="A11:N11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:I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8"/>
      <c r="B1" s="28"/>
      <c r="C1" s="28"/>
      <c r="D1" s="60"/>
      <c r="G1" s="37"/>
      <c r="H1" s="37"/>
      <c r="I1" s="37" t="s">
        <v>325</v>
      </c>
    </row>
    <row r="2" ht="27.75" customHeight="1" spans="1:9">
      <c r="A2" s="61" t="str">
        <f>"2025"&amp;"年县对下转移支付预算表"</f>
        <v>2025年县对下转移支付预算表</v>
      </c>
      <c r="B2" s="6"/>
      <c r="C2" s="6"/>
      <c r="D2" s="6"/>
      <c r="E2" s="6"/>
      <c r="F2" s="6"/>
      <c r="G2" s="54"/>
      <c r="H2" s="54"/>
      <c r="I2" s="6"/>
    </row>
    <row r="3" ht="18.75" customHeight="1" spans="1:9">
      <c r="A3" s="62" t="str">
        <f>"单位名称："&amp;"永德县水库工程管理局"</f>
        <v>单位名称：永德县水库工程管理局</v>
      </c>
      <c r="B3" s="63"/>
      <c r="C3" s="63"/>
      <c r="D3" s="64"/>
      <c r="E3" s="65"/>
      <c r="G3" s="66"/>
      <c r="H3" s="66"/>
      <c r="I3" s="37" t="s">
        <v>161</v>
      </c>
    </row>
    <row r="4" ht="18.75" customHeight="1" spans="1:9">
      <c r="A4" s="29" t="s">
        <v>326</v>
      </c>
      <c r="B4" s="12" t="s">
        <v>181</v>
      </c>
      <c r="C4" s="13"/>
      <c r="D4" s="13"/>
      <c r="E4" s="12" t="s">
        <v>327</v>
      </c>
      <c r="F4" s="13"/>
      <c r="G4" s="67"/>
      <c r="H4" s="67"/>
      <c r="I4" s="14"/>
    </row>
    <row r="5" ht="18.75" customHeight="1" spans="1:9">
      <c r="A5" s="31"/>
      <c r="B5" s="30" t="s">
        <v>56</v>
      </c>
      <c r="C5" s="11" t="s">
        <v>59</v>
      </c>
      <c r="D5" s="68" t="s">
        <v>328</v>
      </c>
      <c r="E5" s="69" t="s">
        <v>329</v>
      </c>
      <c r="F5" s="69" t="s">
        <v>329</v>
      </c>
      <c r="G5" s="69" t="s">
        <v>329</v>
      </c>
      <c r="H5" s="69" t="s">
        <v>329</v>
      </c>
      <c r="I5" s="69" t="s">
        <v>329</v>
      </c>
    </row>
    <row r="6" ht="18.75" customHeight="1" spans="1:9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69">
        <v>6</v>
      </c>
      <c r="G6" s="69">
        <v>7</v>
      </c>
      <c r="H6" s="69">
        <v>8</v>
      </c>
      <c r="I6" s="69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9" customHeight="1" spans="1:9">
      <c r="A9" s="36" t="s">
        <v>330</v>
      </c>
      <c r="B9" s="36"/>
      <c r="C9" s="36"/>
      <c r="D9" s="36"/>
      <c r="E9" s="36"/>
      <c r="F9" s="36"/>
      <c r="G9" s="36"/>
      <c r="H9" s="36"/>
      <c r="I9" s="36"/>
    </row>
  </sheetData>
  <mergeCells count="6">
    <mergeCell ref="A2:I2"/>
    <mergeCell ref="A3:E3"/>
    <mergeCell ref="B4:D4"/>
    <mergeCell ref="E4:I4"/>
    <mergeCell ref="A9:I9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C19" sqref="C19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331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4"/>
      <c r="G2" s="6"/>
      <c r="H2" s="54"/>
      <c r="I2" s="54"/>
      <c r="J2" s="6"/>
    </row>
    <row r="3" ht="18.75" customHeight="1" spans="1:8">
      <c r="A3" s="7" t="str">
        <f>"单位名称："&amp;"永德县水库工程管理局"</f>
        <v>单位名称：永德县水库工程管理局</v>
      </c>
      <c r="B3" s="3"/>
      <c r="C3" s="3"/>
      <c r="D3" s="3"/>
      <c r="E3" s="3"/>
      <c r="F3" s="55"/>
      <c r="G3" s="3"/>
      <c r="H3" s="55"/>
    </row>
    <row r="4" ht="18.75" customHeight="1" spans="1:10">
      <c r="A4" s="46" t="s">
        <v>259</v>
      </c>
      <c r="B4" s="46" t="s">
        <v>260</v>
      </c>
      <c r="C4" s="46" t="s">
        <v>261</v>
      </c>
      <c r="D4" s="46" t="s">
        <v>262</v>
      </c>
      <c r="E4" s="46" t="s">
        <v>263</v>
      </c>
      <c r="F4" s="56" t="s">
        <v>264</v>
      </c>
      <c r="G4" s="46" t="s">
        <v>265</v>
      </c>
      <c r="H4" s="56" t="s">
        <v>266</v>
      </c>
      <c r="I4" s="56" t="s">
        <v>267</v>
      </c>
      <c r="J4" s="46" t="s">
        <v>268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6">
        <v>6</v>
      </c>
      <c r="G5" s="46">
        <v>7</v>
      </c>
      <c r="H5" s="56">
        <v>8</v>
      </c>
      <c r="I5" s="56">
        <v>9</v>
      </c>
      <c r="J5" s="46">
        <v>10</v>
      </c>
    </row>
    <row r="6" ht="18.75" customHeight="1" spans="1:10">
      <c r="A6" s="21"/>
      <c r="B6" s="47"/>
      <c r="C6" s="47"/>
      <c r="D6" s="47"/>
      <c r="E6" s="57"/>
      <c r="F6" s="58"/>
      <c r="G6" s="57"/>
      <c r="H6" s="58"/>
      <c r="I6" s="58"/>
      <c r="J6" s="57"/>
    </row>
    <row r="7" ht="18.75" customHeight="1" spans="1:10">
      <c r="A7" s="21"/>
      <c r="B7" s="21"/>
      <c r="C7" s="21"/>
      <c r="D7" s="21"/>
      <c r="E7" s="21"/>
      <c r="F7" s="59"/>
      <c r="G7" s="21"/>
      <c r="H7" s="21"/>
      <c r="I7" s="21"/>
      <c r="J7" s="21"/>
    </row>
    <row r="8" customHeight="1" spans="1:10">
      <c r="A8" s="51" t="s">
        <v>332</v>
      </c>
      <c r="B8" s="52"/>
      <c r="C8" s="52"/>
      <c r="D8" s="52"/>
      <c r="E8" s="52"/>
      <c r="F8" s="52"/>
      <c r="G8" s="52"/>
      <c r="H8" s="52"/>
      <c r="I8" s="52"/>
      <c r="J8" s="53"/>
    </row>
  </sheetData>
  <mergeCells count="3">
    <mergeCell ref="A2:J2"/>
    <mergeCell ref="A3:H3"/>
    <mergeCell ref="A8:J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F20" sqref="F2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333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"单位名称："&amp;"永德县水库工程管理局"</f>
        <v>单位名称：永德县水库工程管理局</v>
      </c>
      <c r="B3" s="8"/>
      <c r="C3" s="3"/>
      <c r="H3" s="42" t="s">
        <v>161</v>
      </c>
    </row>
    <row r="4" ht="18.75" customHeight="1" spans="1:8">
      <c r="A4" s="11" t="s">
        <v>174</v>
      </c>
      <c r="B4" s="11" t="s">
        <v>334</v>
      </c>
      <c r="C4" s="11" t="s">
        <v>335</v>
      </c>
      <c r="D4" s="11" t="s">
        <v>336</v>
      </c>
      <c r="E4" s="11" t="s">
        <v>337</v>
      </c>
      <c r="F4" s="43" t="s">
        <v>338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315</v>
      </c>
      <c r="G5" s="46" t="s">
        <v>339</v>
      </c>
      <c r="H5" s="46" t="s">
        <v>340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2"/>
      <c r="D7" s="32"/>
      <c r="E7" s="32"/>
      <c r="F7" s="48"/>
      <c r="G7" s="23"/>
      <c r="H7" s="23"/>
    </row>
    <row r="8" ht="18.75" customHeight="1" spans="1:8">
      <c r="A8" s="24" t="s">
        <v>56</v>
      </c>
      <c r="B8" s="49"/>
      <c r="C8" s="49"/>
      <c r="D8" s="49"/>
      <c r="E8" s="50"/>
      <c r="F8" s="48"/>
      <c r="G8" s="23"/>
      <c r="H8" s="23"/>
    </row>
    <row r="9" customHeight="1" spans="1:8">
      <c r="A9" s="51" t="s">
        <v>341</v>
      </c>
      <c r="B9" s="52"/>
      <c r="C9" s="52"/>
      <c r="D9" s="52"/>
      <c r="E9" s="52"/>
      <c r="F9" s="52"/>
      <c r="G9" s="52"/>
      <c r="H9" s="53"/>
    </row>
  </sheetData>
  <mergeCells count="10">
    <mergeCell ref="A2:H2"/>
    <mergeCell ref="A3:C3"/>
    <mergeCell ref="F4:H4"/>
    <mergeCell ref="A8:E8"/>
    <mergeCell ref="A9:H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0" sqref="A10:G10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7" t="s">
        <v>342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"单位名称："&amp;"永德县水库工程管理局"</f>
        <v>单位名称：永德县水库工程管理局</v>
      </c>
      <c r="B3" s="8"/>
      <c r="C3" s="8"/>
      <c r="D3" s="8"/>
      <c r="E3" s="8"/>
      <c r="F3" s="8"/>
      <c r="G3" s="8"/>
      <c r="H3" s="9"/>
      <c r="I3" s="9"/>
      <c r="J3" s="9"/>
      <c r="K3" s="4" t="s">
        <v>161</v>
      </c>
    </row>
    <row r="4" ht="18.75" customHeight="1" spans="1:11">
      <c r="A4" s="10" t="s">
        <v>247</v>
      </c>
      <c r="B4" s="10" t="s">
        <v>176</v>
      </c>
      <c r="C4" s="10" t="s">
        <v>248</v>
      </c>
      <c r="D4" s="11" t="s">
        <v>177</v>
      </c>
      <c r="E4" s="11" t="s">
        <v>178</v>
      </c>
      <c r="F4" s="11" t="s">
        <v>249</v>
      </c>
      <c r="G4" s="11" t="s">
        <v>250</v>
      </c>
      <c r="H4" s="29" t="s">
        <v>56</v>
      </c>
      <c r="I4" s="12" t="s">
        <v>343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112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customHeight="1" spans="1:11">
      <c r="A11" s="36" t="s">
        <v>344</v>
      </c>
      <c r="B11" s="36"/>
      <c r="C11" s="36"/>
      <c r="D11" s="36"/>
      <c r="E11" s="36"/>
      <c r="F11" s="36"/>
      <c r="G11" s="36"/>
      <c r="H11" s="36"/>
      <c r="I11" s="36"/>
      <c r="J11" s="36"/>
      <c r="K11" s="38"/>
    </row>
  </sheetData>
  <mergeCells count="16">
    <mergeCell ref="A2:K2"/>
    <mergeCell ref="A3:G3"/>
    <mergeCell ref="I4:K4"/>
    <mergeCell ref="A10:G10"/>
    <mergeCell ref="A11:K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workbookViewId="0">
      <selection activeCell="D61" sqref="D6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345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"单位名称："&amp;"永德县水库工程管理局"</f>
        <v>单位名称：永德县水库工程管理局</v>
      </c>
      <c r="B3" s="8"/>
      <c r="C3" s="8"/>
      <c r="D3" s="8"/>
      <c r="E3" s="9"/>
      <c r="F3" s="9"/>
      <c r="G3" s="4" t="s">
        <v>161</v>
      </c>
    </row>
    <row r="4" ht="18.75" customHeight="1" spans="1:7">
      <c r="A4" s="10" t="s">
        <v>248</v>
      </c>
      <c r="B4" s="10" t="s">
        <v>247</v>
      </c>
      <c r="C4" s="10" t="s">
        <v>176</v>
      </c>
      <c r="D4" s="11" t="s">
        <v>346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10000</v>
      </c>
      <c r="F8" s="23"/>
      <c r="G8" s="23"/>
    </row>
    <row r="9" ht="18.75" customHeight="1" spans="1:7">
      <c r="A9" s="21"/>
      <c r="B9" s="21" t="s">
        <v>347</v>
      </c>
      <c r="C9" s="21" t="s">
        <v>253</v>
      </c>
      <c r="D9" s="21" t="s">
        <v>348</v>
      </c>
      <c r="E9" s="23">
        <v>10000</v>
      </c>
      <c r="F9" s="23"/>
      <c r="G9" s="23"/>
    </row>
    <row r="10" ht="18.75" customHeight="1" spans="1:7">
      <c r="A10" s="24" t="s">
        <v>56</v>
      </c>
      <c r="B10" s="25" t="s">
        <v>349</v>
      </c>
      <c r="C10" s="25"/>
      <c r="D10" s="26"/>
      <c r="E10" s="23">
        <v>10000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4.25"/>
  <sheetData/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2025-03-20T08:02:00Z</dcterms:created>
  <dcterms:modified xsi:type="dcterms:W3CDTF">2025-03-20T08:18:31Z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1260D75B41054FCE9C3431EAD7A10E35_12</vt:lpwstr>
  </property>
  <property fmtid="{D5CDD505-2E9C-101B-9397-08002B2CF9AE}" pid="3" name="KSOProductBuildVer">
    <vt:lpwstr>2052-12.1.0.17145</vt:lpwstr>
  </property>
</Properties>
</file>