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3" sheetId="3" r:id="rId2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<sst xmlns="http://schemas.openxmlformats.org/spreadsheetml/2006/main" count="90">
  <si>
    <t>2017年永德县人力资源和社会保障局职业技能培训拟支付花名册</t>
  </si>
  <si>
    <t>培训机构：云南新子路职业培训学校                                                             单位（元）                                                                                                                 备注：居民消费价格指数：1.015  弹性系数：1 ；                                                                                                                        培训补贴：钢筋工800元/人、砌筑工800元/人、维修电工1000元/人、家畜饲养工600元/人、动物疫病防治员600元/人、农作物植保员600元/人、摩托车修理工1600元/人、中式烹调师1600元/人；鉴定补贴100元/人。</t>
  </si>
  <si>
    <t>培训村委会</t>
  </si>
  <si>
    <t>资料期数</t>
  </si>
  <si>
    <t>培训工种</t>
  </si>
  <si>
    <t>培训人数（人）</t>
  </si>
  <si>
    <t>其中贫困家庭劳动力（人）</t>
  </si>
  <si>
    <t>农村转移就业劳动者（人）</t>
  </si>
  <si>
    <t>人均培训补贴标准</t>
  </si>
  <si>
    <t>2017年度永德县居民消费价格指数</t>
  </si>
  <si>
    <t>实际人均培训补贴标准</t>
  </si>
  <si>
    <t>贫困家庭劳动力培训补贴+鉴定补贴人均100（元）合计补贴</t>
  </si>
  <si>
    <t>农村转移就业劳动者培训补贴++鉴定补贴人均100（元）合计补贴</t>
  </si>
  <si>
    <t>合计金额（元）</t>
  </si>
  <si>
    <t>崇岗乡军捞村</t>
  </si>
  <si>
    <t>钢筋工</t>
  </si>
  <si>
    <t>崇岗乡龙竹洼村</t>
  </si>
  <si>
    <t>摩托车维修工</t>
  </si>
  <si>
    <t>中式烹调师</t>
  </si>
  <si>
    <t>维修电工</t>
  </si>
  <si>
    <t>崇岗乡龙竹棚村</t>
  </si>
  <si>
    <t>砌筑工</t>
  </si>
  <si>
    <t>班卡乡忙东村</t>
  </si>
  <si>
    <t>家畜饲养工</t>
  </si>
  <si>
    <t>班卡乡忙中村</t>
  </si>
  <si>
    <t>崇岗乡大落水村</t>
  </si>
  <si>
    <t>大雪山乡勐旨村</t>
  </si>
  <si>
    <t>农作物植保员</t>
  </si>
  <si>
    <t>德党镇户乃村</t>
  </si>
  <si>
    <t>小勐统镇鸭塘村</t>
  </si>
  <si>
    <t>动物疫病防治员</t>
  </si>
  <si>
    <t>班卡乡鱼塘村</t>
  </si>
  <si>
    <t>合计</t>
  </si>
  <si>
    <t>2017年沧源县职业技能培训统计表</t>
  </si>
  <si>
    <t>培训小组地点</t>
  </si>
  <si>
    <t>培训人数</t>
  </si>
  <si>
    <t>集中培训时间</t>
  </si>
  <si>
    <t>分散实操时间</t>
  </si>
  <si>
    <t>贫困家庭劳动力</t>
  </si>
  <si>
    <t>补贴1</t>
  </si>
  <si>
    <t>农村转移就业劳动者</t>
  </si>
  <si>
    <t>补贴2</t>
  </si>
  <si>
    <t>职业技能鉴定补贴人数</t>
  </si>
  <si>
    <t>合计金额</t>
  </si>
  <si>
    <t>班列村</t>
  </si>
  <si>
    <t>永达、永定组</t>
  </si>
  <si>
    <t>2017/12/11至12/17</t>
  </si>
  <si>
    <t>2017/12/18至2017/12/29</t>
  </si>
  <si>
    <t>英格村</t>
  </si>
  <si>
    <t>英格三组</t>
  </si>
  <si>
    <t>5（1）</t>
  </si>
  <si>
    <t>5（2）</t>
  </si>
  <si>
    <t>英格二组</t>
  </si>
  <si>
    <t>英格七组</t>
  </si>
  <si>
    <t>丁来村</t>
  </si>
  <si>
    <t>丁来村委会</t>
  </si>
  <si>
    <t>2017/12/14至12/20</t>
  </si>
  <si>
    <t>2017/12/21至2018/1/2</t>
  </si>
  <si>
    <t>永安村</t>
  </si>
  <si>
    <t>一、二组</t>
  </si>
  <si>
    <t>12（1）</t>
  </si>
  <si>
    <t>2017/12/17至12/23</t>
  </si>
  <si>
    <t>2017/12/24至2018/1/4</t>
  </si>
  <si>
    <t>12（2）</t>
  </si>
  <si>
    <t>七组</t>
  </si>
  <si>
    <t>2017/12/19至12/25</t>
  </si>
  <si>
    <t>2017/12/26至2018/1/6</t>
  </si>
  <si>
    <t>公撒村</t>
  </si>
  <si>
    <t>公撒村委会</t>
  </si>
  <si>
    <t>2017/12/21至12/27</t>
  </si>
  <si>
    <t>2017/12/28至2018/1/8</t>
  </si>
  <si>
    <t>千亩茶山组、三组、四组</t>
  </si>
  <si>
    <t>老六组</t>
  </si>
  <si>
    <t>2017/12/22至12/28</t>
  </si>
  <si>
    <t>2017/12/29至2018/1/9</t>
  </si>
  <si>
    <t>丁来村格达寨组</t>
  </si>
  <si>
    <t>20(1)</t>
  </si>
  <si>
    <t>20(2)</t>
  </si>
  <si>
    <t>勐来村六组</t>
  </si>
  <si>
    <t>2017/12/26至2018年1/1</t>
  </si>
  <si>
    <t>2018/1/2至2018/1/13</t>
  </si>
  <si>
    <t>曼来村</t>
  </si>
  <si>
    <t>村委会</t>
  </si>
  <si>
    <t>2017/12/29至2018年1/4</t>
  </si>
  <si>
    <t>2017/1/5至2018年1/16</t>
  </si>
  <si>
    <t>五组</t>
  </si>
  <si>
    <t>四、七组</t>
  </si>
  <si>
    <t>六组</t>
  </si>
  <si>
    <t>2017/12/30至2018年1/5</t>
  </si>
  <si>
    <t>2017/1/6至2018年1/17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</si>
</sst>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31" fontId="0" fillId="0" borderId="0" xfId="0" applyNumberForma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left" vertical="center" wrapText="1"/>
    </xf>
    <xf numFmtId="0" fontId="0" fillId="3" borderId="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2"/>
  <sheetViews>
    <sheetView tabSelected="1" workbookViewId="0">
      <selection activeCell="P5" sqref="P5"/>
    </sheetView>
  </sheetViews>
  <sheetFormatPr defaultColWidth="9" defaultRowHeight="13.5"/>
  <cols>
    <col min="1" max="1" width="17.4416666666667" style="5" customWidth="1"/>
    <col min="2" max="2" width="6.55833333333333" style="6" customWidth="1"/>
    <col min="3" max="3" width="16.5583333333333" style="7" customWidth="1"/>
    <col min="4" max="4" width="11.1083333333333" style="8" customWidth="1"/>
    <col min="5" max="5" width="9.55833333333333" style="9" customWidth="1"/>
    <col min="6" max="6" width="10.225" style="6" customWidth="1"/>
    <col min="7" max="7" width="11.8833333333333" style="6" customWidth="1"/>
    <col min="8" max="8" width="9.55833333333333" style="6" customWidth="1"/>
    <col min="9" max="9" width="9.225" style="6" customWidth="1"/>
    <col min="10" max="10" width="14.75" style="9" customWidth="1"/>
    <col min="11" max="11" width="15.3833333333333" style="6" customWidth="1"/>
    <col min="12" max="12" width="12.775" style="6" customWidth="1"/>
    <col min="13" max="16384" width="9" style="6"/>
  </cols>
  <sheetData>
    <row r="1" ht="21" customHeight="1" spans="1:12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1"/>
      <c r="K1" s="10"/>
      <c r="L1" s="10"/>
    </row>
    <row r="2" s="3" customFormat="1" ht="18" customHeight="1" spans="1:12">
      <c r="A2" s="10"/>
      <c r="B2" s="10"/>
      <c r="C2" s="10"/>
      <c r="D2" s="10"/>
      <c r="E2" s="11"/>
      <c r="F2" s="10"/>
      <c r="G2" s="10"/>
      <c r="H2" s="10"/>
      <c r="I2" s="10"/>
      <c r="J2" s="11"/>
      <c r="K2" s="10"/>
      <c r="L2" s="10"/>
    </row>
    <row r="3" s="4" customFormat="1" ht="78" customHeight="1" spans="1:12">
      <c r="A3" s="12" t="s">
        <v>1</v>
      </c>
      <c r="B3" s="12"/>
      <c r="C3" s="12"/>
      <c r="D3" s="12"/>
      <c r="E3" s="13"/>
      <c r="F3" s="12"/>
      <c r="G3" s="12"/>
      <c r="H3" s="12"/>
      <c r="I3" s="12"/>
      <c r="J3" s="13"/>
      <c r="K3" s="12"/>
      <c r="L3" s="12"/>
    </row>
    <row r="4" s="5" customFormat="1" ht="72" customHeight="1" spans="1:12">
      <c r="A4" s="14" t="s">
        <v>2</v>
      </c>
      <c r="B4" s="14" t="s">
        <v>3</v>
      </c>
      <c r="C4" s="14" t="s">
        <v>4</v>
      </c>
      <c r="D4" s="14" t="s">
        <v>5</v>
      </c>
      <c r="E4" s="15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5" t="s">
        <v>11</v>
      </c>
      <c r="K4" s="14" t="s">
        <v>12</v>
      </c>
      <c r="L4" s="23" t="s">
        <v>13</v>
      </c>
    </row>
    <row r="5" s="5" customFormat="1" ht="20.1" customHeight="1" spans="1:12">
      <c r="A5" s="16" t="s">
        <v>14</v>
      </c>
      <c r="B5" s="16">
        <v>26</v>
      </c>
      <c r="C5" s="16" t="s">
        <v>15</v>
      </c>
      <c r="D5" s="17">
        <v>92</v>
      </c>
      <c r="E5" s="18">
        <v>34</v>
      </c>
      <c r="F5" s="19">
        <f>D5-E5</f>
        <v>58</v>
      </c>
      <c r="G5" s="19">
        <v>800</v>
      </c>
      <c r="H5" s="19">
        <v>1.015</v>
      </c>
      <c r="I5" s="19">
        <f>G5*H5</f>
        <v>812</v>
      </c>
      <c r="J5" s="18">
        <f>E5*I5+E5*100</f>
        <v>31008</v>
      </c>
      <c r="K5" s="19">
        <f>F5*I5+F5*100</f>
        <v>52896</v>
      </c>
      <c r="L5" s="24">
        <f>J5+K5</f>
        <v>83904</v>
      </c>
    </row>
    <row r="6" ht="20.1" customHeight="1" spans="1:12">
      <c r="A6" s="16" t="s">
        <v>16</v>
      </c>
      <c r="B6" s="16">
        <v>33</v>
      </c>
      <c r="C6" s="16" t="s">
        <v>17</v>
      </c>
      <c r="D6" s="17">
        <v>67</v>
      </c>
      <c r="E6" s="18">
        <v>51</v>
      </c>
      <c r="F6" s="19">
        <f t="shared" ref="F6:F21" si="0">D6-E6</f>
        <v>16</v>
      </c>
      <c r="G6" s="19">
        <v>1600</v>
      </c>
      <c r="H6" s="19">
        <v>1.015</v>
      </c>
      <c r="I6" s="19">
        <f t="shared" ref="I6:I21" si="1">G6*H6</f>
        <v>1624</v>
      </c>
      <c r="J6" s="18">
        <f t="shared" ref="J6:J21" si="2">E6*I6+E6*100</f>
        <v>87924</v>
      </c>
      <c r="K6" s="19">
        <f t="shared" ref="K6:K21" si="3">F6*I6+F6*100</f>
        <v>27584</v>
      </c>
      <c r="L6" s="24">
        <f t="shared" ref="L6:L21" si="4">J6+K6</f>
        <v>115508</v>
      </c>
    </row>
    <row r="7" ht="20.1" customHeight="1" spans="1:12">
      <c r="A7" s="16" t="s">
        <v>16</v>
      </c>
      <c r="B7" s="16">
        <v>34</v>
      </c>
      <c r="C7" s="16" t="s">
        <v>18</v>
      </c>
      <c r="D7" s="17">
        <v>59</v>
      </c>
      <c r="E7" s="18">
        <v>36</v>
      </c>
      <c r="F7" s="19">
        <f t="shared" si="0"/>
        <v>23</v>
      </c>
      <c r="G7" s="19">
        <v>1600</v>
      </c>
      <c r="H7" s="19">
        <v>1.015</v>
      </c>
      <c r="I7" s="19">
        <f t="shared" si="1"/>
        <v>1624</v>
      </c>
      <c r="J7" s="18">
        <f t="shared" si="2"/>
        <v>62064</v>
      </c>
      <c r="K7" s="19">
        <f t="shared" si="3"/>
        <v>39652</v>
      </c>
      <c r="L7" s="24">
        <f t="shared" si="4"/>
        <v>101716</v>
      </c>
    </row>
    <row r="8" ht="20.1" customHeight="1" spans="1:12">
      <c r="A8" s="16" t="s">
        <v>16</v>
      </c>
      <c r="B8" s="16">
        <v>35</v>
      </c>
      <c r="C8" s="16" t="s">
        <v>19</v>
      </c>
      <c r="D8" s="17">
        <v>56</v>
      </c>
      <c r="E8" s="18">
        <v>29</v>
      </c>
      <c r="F8" s="19">
        <f t="shared" si="0"/>
        <v>27</v>
      </c>
      <c r="G8" s="19">
        <v>1000</v>
      </c>
      <c r="H8" s="19">
        <v>1.015</v>
      </c>
      <c r="I8" s="19">
        <f t="shared" si="1"/>
        <v>1015</v>
      </c>
      <c r="J8" s="18">
        <f t="shared" si="2"/>
        <v>32335</v>
      </c>
      <c r="K8" s="19">
        <f t="shared" si="3"/>
        <v>30105</v>
      </c>
      <c r="L8" s="24">
        <f t="shared" si="4"/>
        <v>62440</v>
      </c>
    </row>
    <row r="9" ht="20.1" customHeight="1" spans="1:12">
      <c r="A9" s="16" t="s">
        <v>20</v>
      </c>
      <c r="B9" s="16">
        <v>36</v>
      </c>
      <c r="C9" s="16" t="s">
        <v>21</v>
      </c>
      <c r="D9" s="17">
        <v>55</v>
      </c>
      <c r="E9" s="18">
        <v>36</v>
      </c>
      <c r="F9" s="19">
        <f t="shared" si="0"/>
        <v>19</v>
      </c>
      <c r="G9" s="19">
        <v>800</v>
      </c>
      <c r="H9" s="19">
        <v>1.015</v>
      </c>
      <c r="I9" s="19">
        <f t="shared" si="1"/>
        <v>812</v>
      </c>
      <c r="J9" s="18">
        <f t="shared" si="2"/>
        <v>32832</v>
      </c>
      <c r="K9" s="19">
        <f t="shared" si="3"/>
        <v>17328</v>
      </c>
      <c r="L9" s="24">
        <f t="shared" si="4"/>
        <v>50160</v>
      </c>
    </row>
    <row r="10" ht="20.1" customHeight="1" spans="1:12">
      <c r="A10" s="16" t="s">
        <v>22</v>
      </c>
      <c r="B10" s="16">
        <v>39</v>
      </c>
      <c r="C10" s="16" t="s">
        <v>23</v>
      </c>
      <c r="D10" s="17">
        <v>50</v>
      </c>
      <c r="E10" s="18">
        <v>16</v>
      </c>
      <c r="F10" s="19">
        <f t="shared" si="0"/>
        <v>34</v>
      </c>
      <c r="G10" s="19">
        <v>600</v>
      </c>
      <c r="H10" s="19">
        <v>1.015</v>
      </c>
      <c r="I10" s="19">
        <f t="shared" si="1"/>
        <v>609</v>
      </c>
      <c r="J10" s="18">
        <f t="shared" si="2"/>
        <v>11344</v>
      </c>
      <c r="K10" s="19">
        <f t="shared" si="3"/>
        <v>24106</v>
      </c>
      <c r="L10" s="24">
        <f t="shared" si="4"/>
        <v>35450</v>
      </c>
    </row>
    <row r="11" ht="20.1" customHeight="1" spans="1:12">
      <c r="A11" s="16" t="s">
        <v>22</v>
      </c>
      <c r="B11" s="16">
        <v>40</v>
      </c>
      <c r="C11" s="16" t="s">
        <v>21</v>
      </c>
      <c r="D11" s="17">
        <v>50</v>
      </c>
      <c r="E11" s="18">
        <v>11</v>
      </c>
      <c r="F11" s="19">
        <f t="shared" si="0"/>
        <v>39</v>
      </c>
      <c r="G11" s="19">
        <v>800</v>
      </c>
      <c r="H11" s="19">
        <v>1.015</v>
      </c>
      <c r="I11" s="19">
        <f t="shared" si="1"/>
        <v>812</v>
      </c>
      <c r="J11" s="18">
        <f t="shared" si="2"/>
        <v>10032</v>
      </c>
      <c r="K11" s="19">
        <f t="shared" si="3"/>
        <v>35568</v>
      </c>
      <c r="L11" s="24">
        <f t="shared" si="4"/>
        <v>45600</v>
      </c>
    </row>
    <row r="12" ht="20.1" customHeight="1" spans="1:12">
      <c r="A12" s="16" t="s">
        <v>24</v>
      </c>
      <c r="B12" s="16">
        <v>41</v>
      </c>
      <c r="C12" s="16" t="s">
        <v>23</v>
      </c>
      <c r="D12" s="17">
        <v>72</v>
      </c>
      <c r="E12" s="18">
        <v>31</v>
      </c>
      <c r="F12" s="19">
        <f t="shared" si="0"/>
        <v>41</v>
      </c>
      <c r="G12" s="19">
        <v>600</v>
      </c>
      <c r="H12" s="19">
        <v>1.015</v>
      </c>
      <c r="I12" s="19">
        <f t="shared" si="1"/>
        <v>609</v>
      </c>
      <c r="J12" s="18">
        <f t="shared" si="2"/>
        <v>21979</v>
      </c>
      <c r="K12" s="19">
        <f t="shared" si="3"/>
        <v>29069</v>
      </c>
      <c r="L12" s="24">
        <f t="shared" si="4"/>
        <v>51048</v>
      </c>
    </row>
    <row r="13" ht="20.1" customHeight="1" spans="1:12">
      <c r="A13" s="16" t="s">
        <v>25</v>
      </c>
      <c r="B13" s="16">
        <v>42</v>
      </c>
      <c r="C13" s="16" t="s">
        <v>18</v>
      </c>
      <c r="D13" s="17">
        <v>60</v>
      </c>
      <c r="E13" s="18">
        <v>30</v>
      </c>
      <c r="F13" s="19">
        <f t="shared" si="0"/>
        <v>30</v>
      </c>
      <c r="G13" s="19">
        <v>1600</v>
      </c>
      <c r="H13" s="19">
        <v>1.015</v>
      </c>
      <c r="I13" s="19">
        <f t="shared" si="1"/>
        <v>1624</v>
      </c>
      <c r="J13" s="18">
        <f t="shared" si="2"/>
        <v>51720</v>
      </c>
      <c r="K13" s="19">
        <f t="shared" si="3"/>
        <v>51720</v>
      </c>
      <c r="L13" s="24">
        <f t="shared" si="4"/>
        <v>103440</v>
      </c>
    </row>
    <row r="14" ht="20.1" customHeight="1" spans="1:12">
      <c r="A14" s="16" t="s">
        <v>25</v>
      </c>
      <c r="B14" s="16">
        <v>43</v>
      </c>
      <c r="C14" s="16" t="s">
        <v>18</v>
      </c>
      <c r="D14" s="17">
        <v>50</v>
      </c>
      <c r="E14" s="18">
        <v>25</v>
      </c>
      <c r="F14" s="19">
        <f t="shared" si="0"/>
        <v>25</v>
      </c>
      <c r="G14" s="19">
        <v>1600</v>
      </c>
      <c r="H14" s="19">
        <v>1.015</v>
      </c>
      <c r="I14" s="19">
        <f t="shared" si="1"/>
        <v>1624</v>
      </c>
      <c r="J14" s="18">
        <f t="shared" si="2"/>
        <v>43100</v>
      </c>
      <c r="K14" s="19">
        <f t="shared" si="3"/>
        <v>43100</v>
      </c>
      <c r="L14" s="24">
        <f t="shared" si="4"/>
        <v>86200</v>
      </c>
    </row>
    <row r="15" ht="20.1" customHeight="1" spans="1:12">
      <c r="A15" s="16" t="s">
        <v>25</v>
      </c>
      <c r="B15" s="16">
        <v>44</v>
      </c>
      <c r="C15" s="16" t="s">
        <v>18</v>
      </c>
      <c r="D15" s="17">
        <v>50</v>
      </c>
      <c r="E15" s="18">
        <v>20</v>
      </c>
      <c r="F15" s="19">
        <f t="shared" si="0"/>
        <v>30</v>
      </c>
      <c r="G15" s="19">
        <v>1600</v>
      </c>
      <c r="H15" s="19">
        <v>1.015</v>
      </c>
      <c r="I15" s="19">
        <f t="shared" si="1"/>
        <v>1624</v>
      </c>
      <c r="J15" s="18">
        <f t="shared" si="2"/>
        <v>34480</v>
      </c>
      <c r="K15" s="19">
        <f t="shared" si="3"/>
        <v>51720</v>
      </c>
      <c r="L15" s="24">
        <f t="shared" si="4"/>
        <v>86200</v>
      </c>
    </row>
    <row r="16" ht="20.1" customHeight="1" spans="1:12">
      <c r="A16" s="16" t="s">
        <v>26</v>
      </c>
      <c r="B16" s="16">
        <v>45</v>
      </c>
      <c r="C16" s="16" t="s">
        <v>23</v>
      </c>
      <c r="D16" s="17">
        <v>69</v>
      </c>
      <c r="E16" s="18">
        <v>55</v>
      </c>
      <c r="F16" s="19">
        <f t="shared" si="0"/>
        <v>14</v>
      </c>
      <c r="G16" s="19">
        <v>600</v>
      </c>
      <c r="H16" s="19">
        <v>1.015</v>
      </c>
      <c r="I16" s="19">
        <f t="shared" si="1"/>
        <v>609</v>
      </c>
      <c r="J16" s="18">
        <f t="shared" si="2"/>
        <v>38995</v>
      </c>
      <c r="K16" s="19">
        <f t="shared" si="3"/>
        <v>9926</v>
      </c>
      <c r="L16" s="24">
        <f t="shared" si="4"/>
        <v>48921</v>
      </c>
    </row>
    <row r="17" ht="20.1" customHeight="1" spans="1:12">
      <c r="A17" s="16" t="s">
        <v>26</v>
      </c>
      <c r="B17" s="16">
        <v>46</v>
      </c>
      <c r="C17" s="16" t="s">
        <v>27</v>
      </c>
      <c r="D17" s="17">
        <v>42</v>
      </c>
      <c r="E17" s="18">
        <v>34</v>
      </c>
      <c r="F17" s="19">
        <f t="shared" si="0"/>
        <v>8</v>
      </c>
      <c r="G17" s="19">
        <v>600</v>
      </c>
      <c r="H17" s="19">
        <v>1.015</v>
      </c>
      <c r="I17" s="19">
        <f t="shared" si="1"/>
        <v>609</v>
      </c>
      <c r="J17" s="18">
        <f t="shared" si="2"/>
        <v>24106</v>
      </c>
      <c r="K17" s="19">
        <f t="shared" si="3"/>
        <v>5672</v>
      </c>
      <c r="L17" s="24">
        <f t="shared" si="4"/>
        <v>29778</v>
      </c>
    </row>
    <row r="18" ht="20.1" customHeight="1" spans="1:12">
      <c r="A18" s="16" t="s">
        <v>28</v>
      </c>
      <c r="B18" s="16">
        <v>47</v>
      </c>
      <c r="C18" s="16" t="s">
        <v>21</v>
      </c>
      <c r="D18" s="17">
        <v>81</v>
      </c>
      <c r="E18" s="18">
        <v>0</v>
      </c>
      <c r="F18" s="19">
        <f t="shared" si="0"/>
        <v>81</v>
      </c>
      <c r="G18" s="19">
        <v>800</v>
      </c>
      <c r="H18" s="19">
        <v>1.015</v>
      </c>
      <c r="I18" s="19">
        <f t="shared" si="1"/>
        <v>812</v>
      </c>
      <c r="J18" s="18">
        <f t="shared" si="2"/>
        <v>0</v>
      </c>
      <c r="K18" s="19">
        <f t="shared" si="3"/>
        <v>73872</v>
      </c>
      <c r="L18" s="24">
        <f t="shared" si="4"/>
        <v>73872</v>
      </c>
    </row>
    <row r="19" ht="20.1" customHeight="1" spans="1:12">
      <c r="A19" s="17" t="s">
        <v>29</v>
      </c>
      <c r="B19" s="17">
        <v>48</v>
      </c>
      <c r="C19" s="17" t="s">
        <v>30</v>
      </c>
      <c r="D19" s="17">
        <v>62</v>
      </c>
      <c r="E19" s="18">
        <v>9</v>
      </c>
      <c r="F19" s="19">
        <f t="shared" si="0"/>
        <v>53</v>
      </c>
      <c r="G19" s="19">
        <v>600</v>
      </c>
      <c r="H19" s="19">
        <v>1.015</v>
      </c>
      <c r="I19" s="19">
        <f t="shared" si="1"/>
        <v>609</v>
      </c>
      <c r="J19" s="18">
        <f t="shared" si="2"/>
        <v>6381</v>
      </c>
      <c r="K19" s="19">
        <f t="shared" si="3"/>
        <v>37577</v>
      </c>
      <c r="L19" s="24">
        <f t="shared" si="4"/>
        <v>43958</v>
      </c>
    </row>
    <row r="20" ht="20.1" customHeight="1" spans="1:12">
      <c r="A20" s="17" t="s">
        <v>29</v>
      </c>
      <c r="B20" s="17">
        <v>49</v>
      </c>
      <c r="C20" s="17" t="s">
        <v>30</v>
      </c>
      <c r="D20" s="17">
        <v>44</v>
      </c>
      <c r="E20" s="18">
        <v>9</v>
      </c>
      <c r="F20" s="19">
        <f t="shared" si="0"/>
        <v>35</v>
      </c>
      <c r="G20" s="19">
        <v>600</v>
      </c>
      <c r="H20" s="19">
        <v>1.015</v>
      </c>
      <c r="I20" s="19">
        <f t="shared" si="1"/>
        <v>609</v>
      </c>
      <c r="J20" s="18">
        <f t="shared" si="2"/>
        <v>6381</v>
      </c>
      <c r="K20" s="19">
        <f t="shared" si="3"/>
        <v>24815</v>
      </c>
      <c r="L20" s="24">
        <f t="shared" si="4"/>
        <v>31196</v>
      </c>
    </row>
    <row r="21" ht="20.1" customHeight="1" spans="1:12">
      <c r="A21" s="17" t="s">
        <v>31</v>
      </c>
      <c r="B21" s="19">
        <v>50</v>
      </c>
      <c r="C21" s="17" t="s">
        <v>30</v>
      </c>
      <c r="D21" s="19">
        <v>72</v>
      </c>
      <c r="E21" s="18">
        <v>51</v>
      </c>
      <c r="F21" s="19">
        <f t="shared" si="0"/>
        <v>21</v>
      </c>
      <c r="G21" s="19">
        <v>600</v>
      </c>
      <c r="H21" s="19">
        <v>1.015</v>
      </c>
      <c r="I21" s="19">
        <f t="shared" si="1"/>
        <v>609</v>
      </c>
      <c r="J21" s="18">
        <f t="shared" si="2"/>
        <v>36159</v>
      </c>
      <c r="K21" s="19">
        <f t="shared" si="3"/>
        <v>14889</v>
      </c>
      <c r="L21" s="24">
        <f t="shared" si="4"/>
        <v>51048</v>
      </c>
    </row>
    <row r="22" ht="29.25" customHeight="1" spans="1:12">
      <c r="A22" s="20" t="s">
        <v>32</v>
      </c>
      <c r="B22" s="21"/>
      <c r="C22" s="22"/>
      <c r="D22" s="19">
        <v>1031</v>
      </c>
      <c r="E22" s="18">
        <v>477</v>
      </c>
      <c r="F22" s="19">
        <f>SUM(F5:F21)</f>
        <v>554</v>
      </c>
      <c r="G22" s="19"/>
      <c r="H22" s="19"/>
      <c r="I22" s="19"/>
      <c r="J22" s="18">
        <f>SUM(J5:J21)</f>
        <v>530840</v>
      </c>
      <c r="K22" s="19">
        <f>SUM(K5:K21)</f>
        <v>569599</v>
      </c>
      <c r="L22" s="24">
        <f>SUM(L5:L21)</f>
        <v>1100439</v>
      </c>
    </row>
  </sheetData>
  <mergeCells count="3">
    <mergeCell ref="A3:L3"/>
    <mergeCell ref="A22:C22"/>
    <mergeCell ref="A1:L2"/>
  </mergeCells>
  <printOptions horizontalCentered="1" verticalCentered="1"/>
  <pageMargins left="0.0777777777777778" right="0.0777777777777778" top="0.196527777777778" bottom="0.0388888888888889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"/>
  <sheetViews>
    <sheetView topLeftCell="C18" workbookViewId="0">
      <selection activeCell="H7" sqref="H7"/>
    </sheetView>
  </sheetViews>
  <sheetFormatPr defaultColWidth="9" defaultRowHeight="13.5"/>
  <cols>
    <col min="3" max="3" width="12.75" customWidth="1"/>
    <col min="4" max="4" width="18.1333333333333" customWidth="1"/>
    <col min="6" max="6" width="27.5" style="1" customWidth="1"/>
    <col min="7" max="7" width="16.6333333333333" customWidth="1"/>
    <col min="8" max="8" width="12.1333333333333" customWidth="1"/>
    <col min="9" max="9" width="12.8833333333333" customWidth="1"/>
  </cols>
  <sheetData>
    <row r="1" spans="1:1">
      <c r="A1" t="s">
        <v>33</v>
      </c>
    </row>
    <row r="3" ht="32.25" customHeight="1" spans="1:13">
      <c r="A3" t="s">
        <v>2</v>
      </c>
      <c r="B3" t="s">
        <v>34</v>
      </c>
      <c r="C3" t="s">
        <v>3</v>
      </c>
      <c r="D3" t="s">
        <v>4</v>
      </c>
      <c r="E3" t="s">
        <v>35</v>
      </c>
      <c r="F3" s="1" t="s">
        <v>36</v>
      </c>
      <c r="G3" t="s">
        <v>37</v>
      </c>
      <c r="H3" t="s">
        <v>38</v>
      </c>
      <c r="I3" t="s">
        <v>39</v>
      </c>
      <c r="J3" t="s">
        <v>40</v>
      </c>
      <c r="K3" t="s">
        <v>41</v>
      </c>
      <c r="L3" t="s">
        <v>42</v>
      </c>
      <c r="M3" t="s">
        <v>43</v>
      </c>
    </row>
    <row r="4" ht="32.25" customHeight="1" spans="1:13">
      <c r="A4" t="s">
        <v>44</v>
      </c>
      <c r="B4" t="s">
        <v>45</v>
      </c>
      <c r="C4">
        <v>1</v>
      </c>
      <c r="D4" t="s">
        <v>27</v>
      </c>
      <c r="E4">
        <v>65</v>
      </c>
      <c r="F4" s="1" t="s">
        <v>46</v>
      </c>
      <c r="G4" s="2" t="s">
        <v>47</v>
      </c>
      <c r="H4">
        <v>35</v>
      </c>
      <c r="I4">
        <v>21315</v>
      </c>
      <c r="J4">
        <v>30</v>
      </c>
      <c r="K4">
        <v>18270</v>
      </c>
      <c r="L4">
        <v>6500</v>
      </c>
      <c r="M4">
        <v>46085</v>
      </c>
    </row>
    <row r="5" ht="32.25" customHeight="1" spans="1:13">
      <c r="A5" t="s">
        <v>48</v>
      </c>
      <c r="B5" t="s">
        <v>49</v>
      </c>
      <c r="C5" t="s">
        <v>50</v>
      </c>
      <c r="D5" t="s">
        <v>30</v>
      </c>
      <c r="E5">
        <v>55</v>
      </c>
      <c r="F5" s="1" t="s">
        <v>46</v>
      </c>
      <c r="G5" s="2" t="s">
        <v>47</v>
      </c>
      <c r="H5">
        <v>42</v>
      </c>
      <c r="I5">
        <v>25578</v>
      </c>
      <c r="J5">
        <v>13</v>
      </c>
      <c r="K5">
        <v>7917</v>
      </c>
      <c r="L5">
        <v>5500</v>
      </c>
      <c r="M5">
        <v>38995</v>
      </c>
    </row>
    <row r="6" ht="32.25" customHeight="1" spans="3:13">
      <c r="C6" t="s">
        <v>51</v>
      </c>
      <c r="D6" t="s">
        <v>30</v>
      </c>
      <c r="E6">
        <v>56</v>
      </c>
      <c r="F6" s="1" t="s">
        <v>46</v>
      </c>
      <c r="G6" s="2" t="s">
        <v>47</v>
      </c>
      <c r="H6">
        <v>23</v>
      </c>
      <c r="I6">
        <v>14007</v>
      </c>
      <c r="J6">
        <v>33</v>
      </c>
      <c r="K6">
        <v>20097</v>
      </c>
      <c r="L6">
        <v>5600</v>
      </c>
      <c r="M6">
        <v>39704</v>
      </c>
    </row>
    <row r="7" ht="32.25" customHeight="1" spans="2:13">
      <c r="B7" t="s">
        <v>52</v>
      </c>
      <c r="C7">
        <v>7</v>
      </c>
      <c r="D7" t="s">
        <v>30</v>
      </c>
      <c r="E7">
        <v>55</v>
      </c>
      <c r="F7" s="1" t="s">
        <v>46</v>
      </c>
      <c r="G7" s="2" t="s">
        <v>47</v>
      </c>
      <c r="H7">
        <v>32</v>
      </c>
      <c r="I7">
        <v>19488</v>
      </c>
      <c r="J7">
        <v>23</v>
      </c>
      <c r="K7">
        <v>14007</v>
      </c>
      <c r="L7">
        <v>5500</v>
      </c>
      <c r="M7">
        <v>38995</v>
      </c>
    </row>
    <row r="8" ht="32.25" customHeight="1" spans="2:13">
      <c r="B8" t="s">
        <v>53</v>
      </c>
      <c r="C8">
        <v>8</v>
      </c>
      <c r="D8" t="s">
        <v>30</v>
      </c>
      <c r="E8">
        <v>48</v>
      </c>
      <c r="F8" s="1" t="s">
        <v>46</v>
      </c>
      <c r="G8" s="2" t="s">
        <v>47</v>
      </c>
      <c r="H8">
        <v>33</v>
      </c>
      <c r="I8">
        <v>20097</v>
      </c>
      <c r="J8">
        <v>15</v>
      </c>
      <c r="K8">
        <v>9135</v>
      </c>
      <c r="L8">
        <v>4800</v>
      </c>
      <c r="M8">
        <v>34032</v>
      </c>
    </row>
    <row r="9" ht="32.25" customHeight="1" spans="1:13">
      <c r="A9" t="s">
        <v>54</v>
      </c>
      <c r="B9" t="s">
        <v>55</v>
      </c>
      <c r="C9">
        <v>11</v>
      </c>
      <c r="D9" t="s">
        <v>30</v>
      </c>
      <c r="E9">
        <v>59</v>
      </c>
      <c r="F9" s="1" t="s">
        <v>56</v>
      </c>
      <c r="G9" s="2" t="s">
        <v>57</v>
      </c>
      <c r="H9">
        <v>5</v>
      </c>
      <c r="I9">
        <v>3045</v>
      </c>
      <c r="J9">
        <v>54</v>
      </c>
      <c r="K9">
        <v>32886</v>
      </c>
      <c r="L9">
        <v>5900</v>
      </c>
      <c r="M9">
        <v>41831</v>
      </c>
    </row>
    <row r="10" ht="32.25" customHeight="1" spans="1:13">
      <c r="A10" t="s">
        <v>58</v>
      </c>
      <c r="B10" t="s">
        <v>59</v>
      </c>
      <c r="C10" t="s">
        <v>60</v>
      </c>
      <c r="D10" t="s">
        <v>30</v>
      </c>
      <c r="E10">
        <v>40</v>
      </c>
      <c r="F10" s="1" t="s">
        <v>61</v>
      </c>
      <c r="G10" s="2" t="s">
        <v>62</v>
      </c>
      <c r="H10">
        <v>28</v>
      </c>
      <c r="I10">
        <v>17052</v>
      </c>
      <c r="J10">
        <v>12</v>
      </c>
      <c r="K10">
        <v>7308</v>
      </c>
      <c r="L10">
        <v>4000</v>
      </c>
      <c r="M10">
        <v>28360</v>
      </c>
    </row>
    <row r="11" ht="32.25" customHeight="1" spans="2:13">
      <c r="B11" t="s">
        <v>59</v>
      </c>
      <c r="C11" t="s">
        <v>63</v>
      </c>
      <c r="D11" t="s">
        <v>30</v>
      </c>
      <c r="E11">
        <v>40</v>
      </c>
      <c r="F11" s="1" t="s">
        <v>61</v>
      </c>
      <c r="G11" s="2" t="s">
        <v>62</v>
      </c>
      <c r="H11">
        <v>27</v>
      </c>
      <c r="I11">
        <v>16443</v>
      </c>
      <c r="J11">
        <v>13</v>
      </c>
      <c r="K11">
        <v>7917</v>
      </c>
      <c r="L11">
        <v>4000</v>
      </c>
      <c r="M11">
        <v>28360</v>
      </c>
    </row>
    <row r="12" ht="32.25" customHeight="1" spans="2:13">
      <c r="B12" t="s">
        <v>64</v>
      </c>
      <c r="C12">
        <v>15</v>
      </c>
      <c r="D12" t="s">
        <v>30</v>
      </c>
      <c r="E12">
        <v>86</v>
      </c>
      <c r="F12" s="1" t="s">
        <v>65</v>
      </c>
      <c r="G12" s="2" t="s">
        <v>66</v>
      </c>
      <c r="H12">
        <v>33</v>
      </c>
      <c r="I12">
        <v>20097</v>
      </c>
      <c r="J12">
        <v>53</v>
      </c>
      <c r="K12">
        <v>32277</v>
      </c>
      <c r="L12">
        <v>8600</v>
      </c>
      <c r="M12">
        <v>60974</v>
      </c>
    </row>
    <row r="13" ht="32.25" customHeight="1" spans="1:13">
      <c r="A13" t="s">
        <v>67</v>
      </c>
      <c r="B13" t="s">
        <v>68</v>
      </c>
      <c r="C13">
        <v>16</v>
      </c>
      <c r="D13" t="s">
        <v>27</v>
      </c>
      <c r="E13">
        <v>71</v>
      </c>
      <c r="F13" s="1" t="s">
        <v>65</v>
      </c>
      <c r="G13" s="2" t="s">
        <v>66</v>
      </c>
      <c r="H13">
        <v>36</v>
      </c>
      <c r="I13">
        <v>21924</v>
      </c>
      <c r="J13">
        <v>35</v>
      </c>
      <c r="K13">
        <v>21315</v>
      </c>
      <c r="L13">
        <v>7100</v>
      </c>
      <c r="M13">
        <v>50339</v>
      </c>
    </row>
    <row r="14" ht="32.25" customHeight="1" spans="2:13">
      <c r="B14" t="s">
        <v>64</v>
      </c>
      <c r="C14">
        <v>17</v>
      </c>
      <c r="D14" t="s">
        <v>27</v>
      </c>
      <c r="E14">
        <v>51</v>
      </c>
      <c r="F14" s="1" t="s">
        <v>69</v>
      </c>
      <c r="G14" s="2" t="s">
        <v>70</v>
      </c>
      <c r="H14">
        <v>25</v>
      </c>
      <c r="I14">
        <v>15225</v>
      </c>
      <c r="J14">
        <v>26</v>
      </c>
      <c r="K14">
        <v>15834</v>
      </c>
      <c r="L14">
        <v>5100</v>
      </c>
      <c r="M14">
        <v>36159</v>
      </c>
    </row>
    <row r="15" ht="32.25" customHeight="1" spans="2:13">
      <c r="B15" t="s">
        <v>71</v>
      </c>
      <c r="C15">
        <v>18</v>
      </c>
      <c r="D15" t="s">
        <v>27</v>
      </c>
      <c r="E15">
        <v>75</v>
      </c>
      <c r="F15" s="1" t="s">
        <v>69</v>
      </c>
      <c r="G15" s="2" t="s">
        <v>70</v>
      </c>
      <c r="H15">
        <v>47</v>
      </c>
      <c r="I15">
        <v>28623</v>
      </c>
      <c r="J15">
        <v>28</v>
      </c>
      <c r="K15">
        <v>17052</v>
      </c>
      <c r="L15">
        <v>7500</v>
      </c>
      <c r="M15">
        <v>53175</v>
      </c>
    </row>
    <row r="16" ht="32.25" customHeight="1" spans="2:13">
      <c r="B16" t="s">
        <v>72</v>
      </c>
      <c r="C16">
        <v>19</v>
      </c>
      <c r="D16" t="s">
        <v>27</v>
      </c>
      <c r="E16">
        <v>50</v>
      </c>
      <c r="F16" s="1" t="s">
        <v>73</v>
      </c>
      <c r="G16" s="2" t="s">
        <v>74</v>
      </c>
      <c r="H16">
        <v>27</v>
      </c>
      <c r="I16">
        <v>16443</v>
      </c>
      <c r="J16">
        <v>23</v>
      </c>
      <c r="K16">
        <v>14007</v>
      </c>
      <c r="L16">
        <v>5000</v>
      </c>
      <c r="M16">
        <v>35450</v>
      </c>
    </row>
    <row r="17" ht="32.25" customHeight="1" spans="1:13">
      <c r="A17" t="s">
        <v>75</v>
      </c>
      <c r="C17" t="s">
        <v>76</v>
      </c>
      <c r="D17" t="s">
        <v>30</v>
      </c>
      <c r="E17">
        <v>40</v>
      </c>
      <c r="F17" s="1" t="s">
        <v>73</v>
      </c>
      <c r="G17" s="2" t="s">
        <v>74</v>
      </c>
      <c r="H17">
        <v>3</v>
      </c>
      <c r="I17">
        <v>1827</v>
      </c>
      <c r="J17">
        <v>37</v>
      </c>
      <c r="K17">
        <v>22533</v>
      </c>
      <c r="L17">
        <v>4000</v>
      </c>
      <c r="M17">
        <v>28360</v>
      </c>
    </row>
    <row r="18" ht="32.25" customHeight="1" spans="3:13">
      <c r="C18" t="s">
        <v>77</v>
      </c>
      <c r="D18" t="s">
        <v>30</v>
      </c>
      <c r="E18">
        <v>44</v>
      </c>
      <c r="F18" s="1" t="s">
        <v>73</v>
      </c>
      <c r="G18" s="2" t="s">
        <v>74</v>
      </c>
      <c r="H18">
        <v>6</v>
      </c>
      <c r="I18">
        <v>3654</v>
      </c>
      <c r="J18">
        <v>38</v>
      </c>
      <c r="K18">
        <v>23142</v>
      </c>
      <c r="L18">
        <v>4400</v>
      </c>
      <c r="M18">
        <v>31196</v>
      </c>
    </row>
    <row r="19" ht="32.25" customHeight="1" spans="1:13">
      <c r="A19" t="s">
        <v>78</v>
      </c>
      <c r="C19">
        <v>22</v>
      </c>
      <c r="D19" t="s">
        <v>30</v>
      </c>
      <c r="E19">
        <v>50</v>
      </c>
      <c r="F19" s="1" t="s">
        <v>79</v>
      </c>
      <c r="G19" s="2" t="s">
        <v>80</v>
      </c>
      <c r="H19">
        <v>23</v>
      </c>
      <c r="I19">
        <v>14007</v>
      </c>
      <c r="J19">
        <v>27</v>
      </c>
      <c r="K19">
        <v>16443</v>
      </c>
      <c r="L19">
        <v>5000</v>
      </c>
      <c r="M19">
        <v>35450</v>
      </c>
    </row>
    <row r="20" ht="32.25" customHeight="1" spans="1:13">
      <c r="A20" t="s">
        <v>81</v>
      </c>
      <c r="B20" t="s">
        <v>82</v>
      </c>
      <c r="C20">
        <v>24</v>
      </c>
      <c r="D20" t="s">
        <v>30</v>
      </c>
      <c r="E20">
        <v>60</v>
      </c>
      <c r="F20" s="1" t="s">
        <v>83</v>
      </c>
      <c r="G20" s="2" t="s">
        <v>84</v>
      </c>
      <c r="H20">
        <v>32</v>
      </c>
      <c r="I20">
        <v>19488</v>
      </c>
      <c r="J20">
        <v>28</v>
      </c>
      <c r="K20">
        <v>17052</v>
      </c>
      <c r="L20">
        <v>6000</v>
      </c>
      <c r="M20">
        <v>42540</v>
      </c>
    </row>
    <row r="21" ht="32.25" customHeight="1" spans="2:13">
      <c r="B21" t="s">
        <v>85</v>
      </c>
      <c r="C21">
        <v>25</v>
      </c>
      <c r="D21" t="s">
        <v>30</v>
      </c>
      <c r="E21">
        <v>45</v>
      </c>
      <c r="F21" s="1" t="s">
        <v>83</v>
      </c>
      <c r="G21" s="2" t="s">
        <v>84</v>
      </c>
      <c r="H21">
        <v>24</v>
      </c>
      <c r="I21">
        <v>14616</v>
      </c>
      <c r="J21">
        <v>21</v>
      </c>
      <c r="K21">
        <v>12789</v>
      </c>
      <c r="L21">
        <v>4500</v>
      </c>
      <c r="M21">
        <v>31905</v>
      </c>
    </row>
    <row r="22" ht="32.25" customHeight="1" spans="2:13">
      <c r="B22" t="s">
        <v>86</v>
      </c>
      <c r="C22">
        <v>26</v>
      </c>
      <c r="D22" t="s">
        <v>30</v>
      </c>
      <c r="E22">
        <v>43</v>
      </c>
      <c r="F22" s="1" t="s">
        <v>83</v>
      </c>
      <c r="G22" s="2" t="s">
        <v>84</v>
      </c>
      <c r="H22">
        <v>20</v>
      </c>
      <c r="I22">
        <v>12180</v>
      </c>
      <c r="J22">
        <v>23</v>
      </c>
      <c r="K22">
        <v>14007</v>
      </c>
      <c r="L22">
        <v>4300</v>
      </c>
      <c r="M22">
        <v>30487</v>
      </c>
    </row>
    <row r="23" ht="32.25" customHeight="1" spans="2:13">
      <c r="B23" t="s">
        <v>87</v>
      </c>
      <c r="C23">
        <v>27</v>
      </c>
      <c r="D23" t="s">
        <v>27</v>
      </c>
      <c r="E23">
        <v>41</v>
      </c>
      <c r="F23" s="1" t="s">
        <v>88</v>
      </c>
      <c r="G23" s="2" t="s">
        <v>89</v>
      </c>
      <c r="H23">
        <v>18</v>
      </c>
      <c r="I23">
        <v>10962</v>
      </c>
      <c r="J23">
        <v>23</v>
      </c>
      <c r="K23">
        <v>14007</v>
      </c>
      <c r="L23">
        <v>4100</v>
      </c>
      <c r="M23">
        <v>29069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</cp:lastModifiedBy>
  <dcterms:created xsi:type="dcterms:W3CDTF">2017-04-17T03:39:00Z</dcterms:created>
  <cp:lastPrinted>2019-02-14T05:17:00Z</cp:lastPrinted>
  <dcterms:modified xsi:type="dcterms:W3CDTF">2021-11-11T08:08:14Z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