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145" windowHeight="9675" firstSheet="5" activeTab="8"/>
  </bookViews>
  <sheets>
    <sheet name="部门财务收支预算总表01-1" sheetId="1" r:id="rId1"/>
    <sheet name="部门收入预算表01-2" sheetId="2" r:id="rId2"/>
    <sheet name="部门支出预算表01-3" sheetId="3" r:id="rId3"/>
    <sheet name="部门财政拨款收支预算总表02-1" sheetId="4" r:id="rId4"/>
    <sheet name="一般公共预算支出预算表02-2" sheetId="5" r:id="rId5"/>
    <sheet name="“三公”经费支出预算表03" sheetId="6" r:id="rId6"/>
    <sheet name="部门基本支出预算表04" sheetId="7" r:id="rId7"/>
    <sheet name="部门项目支出预算表05-1" sheetId="8" r:id="rId8"/>
    <sheet name="部门项目支出绩效目标表05-2" sheetId="9" r:id="rId9"/>
    <sheet name="部门政府性基金预算支出预算表06" sheetId="10" r:id="rId10"/>
    <sheet name="部门政府采购预算表07" sheetId="11" r:id="rId11"/>
    <sheet name="部门政府购买服务预算表08" sheetId="12" r:id="rId12"/>
    <sheet name="县对下转移支付预算表09-1" sheetId="13" r:id="rId13"/>
    <sheet name="县对下转移支付绩效目标表09-2" sheetId="14" r:id="rId14"/>
    <sheet name="新增资产配置表10" sheetId="15" r:id="rId15"/>
    <sheet name="转移支付补助项目支出预算表11" sheetId="16" r:id="rId16"/>
    <sheet name="部门项目中期规划预算表12" sheetId="17" r:id="rId17"/>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<sst xmlns="http://schemas.openxmlformats.org/spreadsheetml/2006/main" count="1124" uniqueCount="439">
  <si>
    <t>预算01-1表</t>
  </si>
  <si>
    <t>单位:元</t>
  </si>
  <si>
    <t>收        入</t>
  </si>
  <si>
    <t>支        出</t>
  </si>
  <si>
    <t>项      目</t>
  </si>
  <si>
    <t>项目（按功能分类）</t>
  </si>
  <si>
    <t>一、一般公共预算拨款收入</t>
  </si>
  <si>
    <t>一、一般公共服务支出</t>
  </si>
  <si>
    <t>二、政府性基金预算拨款收入</t>
  </si>
  <si>
    <t>二、外交支出</t>
  </si>
  <si>
    <t>三、国有资本经营预算拨款收入</t>
  </si>
  <si>
    <t>三、国防支出</t>
  </si>
  <si>
    <t>四、财政专户管理资金收入</t>
  </si>
  <si>
    <t>四、公共安全支出</t>
  </si>
  <si>
    <t>五、单位资金收入</t>
  </si>
  <si>
    <t>五、教育支出</t>
  </si>
  <si>
    <t xml:space="preserve"> 1、事业收入</t>
  </si>
  <si>
    <t>六、科学技术支出</t>
  </si>
  <si>
    <t xml:space="preserve"> 2、事业单位经营收入</t>
  </si>
  <si>
    <t>七、文化旅游体育与传媒支出</t>
  </si>
  <si>
    <t xml:space="preserve"> 3、上级补助收入</t>
  </si>
  <si>
    <t>八、社会保障和就业支出</t>
  </si>
  <si>
    <t xml:space="preserve"> 4、附属单位上缴收入</t>
  </si>
  <si>
    <t>九、卫生健康支出</t>
  </si>
  <si>
    <t xml:space="preserve"> 5、其他收入</t>
  </si>
  <si>
    <t>十、节能环保支出</t>
  </si>
  <si>
    <t>　</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</si>
  <si>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</si>
  <si>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</si>
  <si>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</si>
  <si>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</si>
  <si>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</si>
  <si>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</si>
  <si>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</si>
  <si>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</si>
  <si>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</si>
  <si>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</si>
  <si>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二十一、国有资本经营预算支出</t>
  </si>
  <si>
    <t>二十二、灾害防治及应急管理支出</t>
  </si>
  <si>
    <t>二十三、预备费</t>
  </si>
  <si>
    <t>二十四、其他支出</t>
  </si>
  <si>
    <t>二十五、债务还本支出</t>
  </si>
  <si>
    <t>二十六、债务付息支出</t>
  </si>
  <si>
    <t>二十七、债务发行费用支出</t>
  </si>
  <si>
    <t>本年收入合计</t>
  </si>
  <si>
    <t>本年支出合计</t>
  </si>
  <si>
    <t>上年结转结余</t>
  </si>
  <si>
    <t>年终结转结余</t>
  </si>
  <si>
    <t>1、财政拨款结转结余</t>
  </si>
  <si>
    <t>2、使用非财政拨款结余</t>
  </si>
  <si>
    <t>2、非财政拨款结余</t>
  </si>
  <si>
    <t>收  入  总  计</t>
  </si>
  <si>
    <t>支 出 总 计</t>
  </si>
  <si>
    <t>预算01-2表</t>
  </si>
  <si>
    <t>部门（单位）代码</t>
  </si>
  <si>
    <t>部门（单位）名称</t>
  </si>
  <si>
    <t>合计</t>
  </si>
  <si>
    <t>本年收入</t>
  </si>
  <si>
    <t>小计</t>
  </si>
  <si>
    <t>一般公共预算</t>
  </si>
  <si>
    <t>政府性基金预算</t>
  </si>
  <si>
    <t>国有资本经营预算</t>
  </si>
  <si>
    <t>财政专户管理资金</t>
  </si>
  <si>
    <t>单位资金收入</t>
  </si>
  <si>
    <t>使用非财政拨款结余</t>
  </si>
  <si>
    <t>事业收入</t>
  </si>
  <si>
    <t>事业单位经营收入</t>
  </si>
  <si>
    <t>上级补助收入</t>
  </si>
  <si>
    <t>附属单位上缴收入</t>
  </si>
  <si>
    <t>其他收入</t>
  </si>
  <si>
    <t>105031</t>
  </si>
  <si>
    <t>永德县第三高级中学</t>
  </si>
  <si>
    <t>预算01-3表</t>
  </si>
  <si>
    <t>科目编码</t>
  </si>
  <si>
    <t>科目名称</t>
  </si>
  <si>
    <t>基本支出</t>
  </si>
  <si>
    <t>项目支出</t>
  </si>
  <si>
    <t>财政专户管理的支出</t>
  </si>
  <si>
    <t>单位资金</t>
  </si>
  <si>
    <t>事业支出</t>
  </si>
  <si>
    <t>事业单位
经营支出</t>
  </si>
  <si>
    <t>上级补助支出</t>
  </si>
  <si>
    <t>附属单位补助支出</t>
  </si>
  <si>
    <t>其他支出</t>
  </si>
  <si>
    <t>205</t>
  </si>
  <si>
    <t>教育支出</t>
  </si>
  <si>
    <t>20502</t>
  </si>
  <si>
    <t>普通教育</t>
  </si>
  <si>
    <t>2050204</t>
  </si>
  <si>
    <t>高中教育</t>
  </si>
  <si>
    <t>208</t>
  </si>
  <si>
    <t>社会保障和就业支出</t>
  </si>
  <si>
    <t>20805</t>
  </si>
  <si>
    <t>行政事业单位养老支出</t>
  </si>
  <si>
    <t>2080505</t>
  </si>
  <si>
    <t>机关事业单位基本养老保险缴费支出</t>
  </si>
  <si>
    <t>2080506</t>
  </si>
  <si>
    <t>机关事业单位职业年金缴费支出</t>
  </si>
  <si>
    <t>210</t>
  </si>
  <si>
    <t>卫生健康支出</t>
  </si>
  <si>
    <t>21011</t>
  </si>
  <si>
    <t>行政事业单位医疗</t>
  </si>
  <si>
    <t>2101101</t>
  </si>
  <si>
    <t>行政单位医疗</t>
  </si>
  <si>
    <t>2101102</t>
  </si>
  <si>
    <t>事业单位医疗</t>
  </si>
  <si>
    <t>2101199</t>
  </si>
  <si>
    <t>其他行政事业单位医疗支出</t>
  </si>
  <si>
    <t>213</t>
  </si>
  <si>
    <t>农林水支出</t>
  </si>
  <si>
    <t>21301</t>
  </si>
  <si>
    <t>农业农村</t>
  </si>
  <si>
    <t>2130104</t>
  </si>
  <si>
    <t>事业运行</t>
  </si>
  <si>
    <t>221</t>
  </si>
  <si>
    <t>住房保障支出</t>
  </si>
  <si>
    <t>22102</t>
  </si>
  <si>
    <t>住房改革支出</t>
  </si>
  <si>
    <t>2210201</t>
  </si>
  <si>
    <t>住房公积金</t>
  </si>
  <si>
    <t>合  计</t>
  </si>
  <si>
    <t>预算02-1表</t>
  </si>
  <si>
    <t>支出功能分类科目</t>
  </si>
  <si>
    <t>一、本年收入</t>
  </si>
  <si>
    <t>一、本年支出</t>
  </si>
  <si>
    <t>（一）一般公共预算拨款</t>
  </si>
  <si>
    <t>（一）一般公共服务支出</t>
  </si>
  <si>
    <t>（二）政府性基金预算拨款</t>
  </si>
  <si>
    <t>（二）外交支出</t>
  </si>
  <si>
    <t>（三）国有资本经营预算拨款</t>
  </si>
  <si>
    <t>（三）国防支出</t>
  </si>
  <si>
    <t>二、上年结转</t>
  </si>
  <si>
    <t>（四）公共安全支出</t>
  </si>
  <si>
    <t>（五）教育支出</t>
  </si>
  <si>
    <t>（六）科学技术支出</t>
  </si>
  <si>
    <t>（七）文化旅游体育与传媒支出</t>
  </si>
  <si>
    <t>（八）社会保障和就业支出</t>
  </si>
  <si>
    <t>（九）卫生健康支出</t>
  </si>
  <si>
    <t>（十）节能环保支出</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</si>
  <si>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</si>
  <si>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</si>
  <si>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</si>
  <si>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</si>
  <si>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</si>
  <si>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</si>
  <si>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</si>
  <si>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</si>
  <si>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</si>
  <si>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</si>
  <si>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（二十一）国有资本经营预算支出</t>
  </si>
  <si>
    <t>（二十二）灾害防治及应急管理支出</t>
  </si>
  <si>
    <t>（二十三）预备费</t>
  </si>
  <si>
    <t>（二十四）其他支出</t>
  </si>
  <si>
    <t>（二十五）债务还本支出</t>
  </si>
  <si>
    <t>（二十六）债务付息支出</t>
  </si>
  <si>
    <t>（二十七）债务发行费用支出</t>
  </si>
  <si>
    <t>二、年终结转结余</t>
  </si>
  <si>
    <t>收 入 总 计</t>
  </si>
  <si>
    <t>预算02-2表</t>
  </si>
  <si>
    <t>部门预算支出功能分类科目</t>
  </si>
  <si>
    <t>人员经费</t>
  </si>
  <si>
    <t>公用经费</t>
  </si>
  <si>
    <t>1</t>
  </si>
  <si>
    <t>2</t>
  </si>
  <si>
    <t>3</t>
  </si>
  <si>
    <t>5</t>
  </si>
  <si>
    <t>6</t>
  </si>
  <si>
    <t>7</t>
  </si>
  <si>
    <t>预算03表</t>
  </si>
  <si>
    <t>单位：元</t>
  </si>
  <si>
    <t>资金性质</t>
  </si>
  <si>
    <t>“三公”经费合计</t>
  </si>
  <si>
    <t>因公出国（境）费</t>
  </si>
  <si>
    <t>公务用车购置及运行费</t>
  </si>
  <si>
    <t>公务接待费</t>
  </si>
  <si>
    <t>公务用车购置费</t>
  </si>
  <si>
    <t>公务用车运行费</t>
  </si>
  <si>
    <t>上级资金</t>
  </si>
  <si>
    <t>本级财力安排</t>
  </si>
  <si>
    <t>自有资金</t>
  </si>
  <si>
    <t>非财政拨款</t>
  </si>
  <si>
    <t>2025年我部门无“三公”经费支出预算，故公开附表中“三公经费支出预算表”为空表。</t>
  </si>
  <si>
    <t>预算04表</t>
  </si>
  <si>
    <t>单位名称</t>
  </si>
  <si>
    <t>项目代码</t>
  </si>
  <si>
    <t>项目名称</t>
  </si>
  <si>
    <t>功能科目编码</t>
  </si>
  <si>
    <t>功能科目名称</t>
  </si>
  <si>
    <t>部门经济科目编码</t>
  </si>
  <si>
    <t>部门经济科目名称</t>
  </si>
  <si>
    <t>资金来源</t>
  </si>
  <si>
    <t>总计</t>
  </si>
  <si>
    <t>财政拨款结转结余</t>
  </si>
  <si>
    <t>全年数</t>
  </si>
  <si>
    <t>已提前安排</t>
  </si>
  <si>
    <t>抵扣上年垫付资金</t>
  </si>
  <si>
    <t>本次下达</t>
  </si>
  <si>
    <t>另文下达</t>
  </si>
  <si>
    <t>事业单位
经营收入</t>
  </si>
  <si>
    <t>已预拨</t>
  </si>
  <si>
    <t>530923210000000019237</t>
  </si>
  <si>
    <t>事业单位工资支出</t>
  </si>
  <si>
    <t>30101</t>
  </si>
  <si>
    <t>基本工资</t>
  </si>
  <si>
    <t>30102</t>
  </si>
  <si>
    <t>津贴补贴</t>
  </si>
  <si>
    <t>530923231100001413658</t>
  </si>
  <si>
    <t>事业人员参照公务员规范后绩效奖</t>
  </si>
  <si>
    <t>30107</t>
  </si>
  <si>
    <t>绩效工资</t>
  </si>
  <si>
    <t>530923210000000019238</t>
  </si>
  <si>
    <t>社会保障缴费</t>
  </si>
  <si>
    <t>30108</t>
  </si>
  <si>
    <t>机关事业单位基本养老保险缴费</t>
  </si>
  <si>
    <t>30109</t>
  </si>
  <si>
    <t>职业年金缴费</t>
  </si>
  <si>
    <t>30110</t>
  </si>
  <si>
    <t>职工基本医疗保险缴费</t>
  </si>
  <si>
    <t>30112</t>
  </si>
  <si>
    <t>其他社会保障缴费</t>
  </si>
  <si>
    <t>530923210000000019239</t>
  </si>
  <si>
    <t>30113</t>
  </si>
  <si>
    <t>530923221100000487433</t>
  </si>
  <si>
    <t>工会经费</t>
  </si>
  <si>
    <t>30228</t>
  </si>
  <si>
    <t>预算05-1表</t>
  </si>
  <si>
    <t>项目分类</t>
  </si>
  <si>
    <t>项目单位</t>
  </si>
  <si>
    <t>经济科目编码</t>
  </si>
  <si>
    <t>经济科目名称</t>
  </si>
  <si>
    <t>本年拨款</t>
  </si>
  <si>
    <t>其中：本次下达</t>
  </si>
  <si>
    <t>普通高中教育免学杂费补助县级专项资金</t>
  </si>
  <si>
    <t>民生类</t>
  </si>
  <si>
    <t>530923241100002308266</t>
  </si>
  <si>
    <t>30205</t>
  </si>
  <si>
    <t>水费</t>
  </si>
  <si>
    <t>普通高中日常公用经费专项资金</t>
  </si>
  <si>
    <t>事业发展类</t>
  </si>
  <si>
    <t>530923231100001684857</t>
  </si>
  <si>
    <t>30201</t>
  </si>
  <si>
    <t>办公费</t>
  </si>
  <si>
    <t>30209</t>
  </si>
  <si>
    <t>物业管理费</t>
  </si>
  <si>
    <t>30211</t>
  </si>
  <si>
    <t>差旅费</t>
  </si>
  <si>
    <t>30216</t>
  </si>
  <si>
    <t>培训费</t>
  </si>
  <si>
    <t>30305</t>
  </si>
  <si>
    <t>生活补助</t>
  </si>
  <si>
    <t>31002</t>
  </si>
  <si>
    <t>办公设备购置</t>
  </si>
  <si>
    <t>普通高中生均公用经费县级专项资金</t>
  </si>
  <si>
    <t>530923241100002308514</t>
  </si>
  <si>
    <t>30206</t>
  </si>
  <si>
    <t>电费</t>
  </si>
  <si>
    <t>30207</t>
  </si>
  <si>
    <t>邮电费</t>
  </si>
  <si>
    <t>30213</t>
  </si>
  <si>
    <t>维修（护）费</t>
  </si>
  <si>
    <t>普通高中脱贫家庭经济困难学生生活费补助县级承担经费</t>
  </si>
  <si>
    <t>530923241100002308452</t>
  </si>
  <si>
    <t>普通高中助学金县级资金</t>
  </si>
  <si>
    <t>530923251100003967079</t>
  </si>
  <si>
    <t>30308</t>
  </si>
  <si>
    <t>助学金</t>
  </si>
  <si>
    <t>校服经费</t>
  </si>
  <si>
    <t>530923251100003804996</t>
  </si>
  <si>
    <t>预算05-2表</t>
  </si>
  <si>
    <t>单位名称、项目名称</t>
  </si>
  <si>
    <t>项目年度绩效目标</t>
  </si>
  <si>
    <t>一级指标</t>
  </si>
  <si>
    <t>二级指标</t>
  </si>
  <si>
    <t>三级指标</t>
  </si>
  <si>
    <t>指标性质</t>
  </si>
  <si>
    <t>指标值</t>
  </si>
  <si>
    <t>度量单位</t>
  </si>
  <si>
    <t>指标属性</t>
  </si>
  <si>
    <t>指标内容</t>
  </si>
  <si>
    <t>确保进入校园的校服优质、合体、美观、舒适，充分发挥校服育人和审美功能。</t>
  </si>
  <si>
    <t>产出指标</t>
  </si>
  <si>
    <t>数量指标</t>
  </si>
  <si>
    <t>高中实际在校生人数</t>
  </si>
  <si>
    <t>&gt;=</t>
  </si>
  <si>
    <t>1300</t>
  </si>
  <si>
    <t>人</t>
  </si>
  <si>
    <t>定量指标</t>
  </si>
  <si>
    <t>反映高中实际在校生人数</t>
  </si>
  <si>
    <t>效益指标</t>
  </si>
  <si>
    <t>社会效益</t>
  </si>
  <si>
    <t>政策知晓率</t>
  </si>
  <si>
    <t>85</t>
  </si>
  <si>
    <t>%</t>
  </si>
  <si>
    <t>定性指标</t>
  </si>
  <si>
    <t>通过网络、新闻等了解</t>
  </si>
  <si>
    <t>满意度指标</t>
  </si>
  <si>
    <t>服务对象满意度</t>
  </si>
  <si>
    <t>学生及家长满意度</t>
  </si>
  <si>
    <t>反映学生及家长满意度</t>
  </si>
  <si>
    <t>普及高中阶段教育，实现家庭贫困学生教育基本公共服务全覆盖。对家庭贫困学生高中阶段适龄人口，确保都能接受高中阶段教育，保障贫困家庭子女都能接受公平有质量的教育，不让一个学生因家庭困难而失学，阻断贫困代际传递。传递党和政府的关怀，让每一个家庭经济困难学生都能成为有用之才。确保家庭贫困学生获得精准资助。落实普通高中国家助学金资助政策，对普通高中家庭贫困学生免除学杂费，确保家庭经济困难学生就学权利。</t>
  </si>
  <si>
    <t>资助家庭贫困学生人数</t>
  </si>
  <si>
    <t>&lt;=</t>
  </si>
  <si>
    <t>332</t>
  </si>
  <si>
    <t>反映受资助家庭贫困学生人数</t>
  </si>
  <si>
    <t>资助对象覆盖率</t>
  </si>
  <si>
    <t>98</t>
  </si>
  <si>
    <t>反映资助对象覆盖率</t>
  </si>
  <si>
    <t>时效指标</t>
  </si>
  <si>
    <t>资助经费及时发放率</t>
  </si>
  <si>
    <t>95</t>
  </si>
  <si>
    <t>反映发放单位及时发放补助资金的情况。
发放及时率=在时限内发放资金/应发放资金*100%</t>
  </si>
  <si>
    <t>资助金当年到位率</t>
  </si>
  <si>
    <t>反映资助金当年到位率</t>
  </si>
  <si>
    <t>补助对象对政策知晓率</t>
  </si>
  <si>
    <t>反映补助政策的宣传效果情况。
政策知晓率=调查中补助政策知晓人数/调查总人数*100%</t>
  </si>
  <si>
    <t>受助学生满意度</t>
  </si>
  <si>
    <t>90</t>
  </si>
  <si>
    <t>反映受助学生满意程度</t>
  </si>
  <si>
    <t>受助学生家长满意度</t>
  </si>
  <si>
    <t>反映受助学生家长满意程度</t>
  </si>
  <si>
    <t>保障学校正常运转、完成教育教学活动和与教学相关的后勤服务等方面支出的费用。</t>
  </si>
  <si>
    <t>购置设备数量</t>
  </si>
  <si>
    <t>30</t>
  </si>
  <si>
    <t>台（套）</t>
  </si>
  <si>
    <t>反映购置数量完成情况。</t>
  </si>
  <si>
    <t>购置计划完成率</t>
  </si>
  <si>
    <t>反映部门购置计划执行情况购置计划执行情况。
购置计划完成率=（实际购置交付装备数量/计划购置交付装备数量）*100%。</t>
  </si>
  <si>
    <t>培训参加人次</t>
  </si>
  <si>
    <t>100</t>
  </si>
  <si>
    <t>人次</t>
  </si>
  <si>
    <t>反映预算部门（单位）组织开展各类培训的人次。</t>
  </si>
  <si>
    <t>普通高中教育学生数</t>
  </si>
  <si>
    <t>1345</t>
  </si>
  <si>
    <t>在校接受普通高中教育学生总人数</t>
  </si>
  <si>
    <t>质量指标</t>
  </si>
  <si>
    <t>培训人员合格率</t>
  </si>
  <si>
    <t>=</t>
  </si>
  <si>
    <t>反映预算部门（单位）组织开展各类培训的质量。
培训人员合格率=（合格的学员数量/培训总学员数量）*100%。</t>
  </si>
  <si>
    <t>验收通过率</t>
  </si>
  <si>
    <t>99</t>
  </si>
  <si>
    <t>反映设备购置的产品质量情况。
验收通过率=（通过验收的购置数量/购置总数量）*100%。</t>
  </si>
  <si>
    <t>培训出勤率</t>
  </si>
  <si>
    <t>反映预算部门（单位）组织开展各类培训中参训人员的出勤情况。
培训出勤率=（实际出勤学员数量/参加培训学员数量）*100%。</t>
  </si>
  <si>
    <t>购置设备利用率</t>
  </si>
  <si>
    <t>反映设备利用情况。
设备利用率=（投入使用设备数/购置设备总数）*100%。</t>
  </si>
  <si>
    <t>普通高中教育生均公用经费到位率</t>
  </si>
  <si>
    <t>年度内普通高中生均公用经费拨款到位情况</t>
  </si>
  <si>
    <t>补助对象政策知晓率</t>
  </si>
  <si>
    <t>普通高中在校学生对生均公用经费相关政策知晓率应大于98%</t>
  </si>
  <si>
    <t>使用人员满意度</t>
  </si>
  <si>
    <t>96</t>
  </si>
  <si>
    <t>反映服务对象对购置设备的整体满意情况。
使用人员满意度=（对购置设备满意的人数/问卷调查人数）*100%。</t>
  </si>
  <si>
    <t>服务受益人员满意度</t>
  </si>
  <si>
    <t>反映保安、保洁、餐饮服务、绿化养护服务受益人员满意程度。</t>
  </si>
  <si>
    <t>参训人员满意度</t>
  </si>
  <si>
    <t>反映参训人员对培训内容、讲师授课、课程设置和培训效果等的满意度。
参训人员满意度=（对培训整体满意的参训人数/参训总人数）*100%</t>
  </si>
  <si>
    <t>普通高中生均公用经费学生社会调查满意度</t>
  </si>
  <si>
    <t>享受普通高中学生生均公用经费补助学生社会调查满意度。</t>
  </si>
  <si>
    <t>1、以云南省精准扶贫大数据管理平台相关数据为依据，做好全校普通高中家庭贫困户学生的生活费补助工作。
2、发挥财政资金引导作用，结合精准扶贫、精准脱贫的要求，做到受助对象精准，及时发放经费，缓解普通高中家庭贫困户经济压力，确保扶贫政策落实到位。
3、年度内计划资助家庭贫困户学生人数28人，计划发放补助金额9450元。</t>
  </si>
  <si>
    <t>资助脱贫家庭经济困难学生人数</t>
  </si>
  <si>
    <t>28</t>
  </si>
  <si>
    <t>反映资助脱贫家庭经济困难学生人数</t>
  </si>
  <si>
    <t>接受学生准确性</t>
  </si>
  <si>
    <t>反映获补助对象认定的准确性情况。
获补对象准确率=抽检符合标准的补助对象数/抽检实际补助对象数*100%</t>
  </si>
  <si>
    <t>发放及时率</t>
  </si>
  <si>
    <t>补助标准达标率</t>
  </si>
  <si>
    <t>反映补助标准达标率</t>
  </si>
  <si>
    <t>补助对象对政策的知晓率</t>
  </si>
  <si>
    <t>缓解学生家庭经济困难</t>
  </si>
  <si>
    <t>缓解学生家庭经济困难的情况</t>
  </si>
  <si>
    <t>受益对象满意度</t>
  </si>
  <si>
    <t>反映获补助受益对象的满意程度。</t>
  </si>
  <si>
    <t>对具有正式注册学籍的普通高中在校生中的家庭经济困难学生给予国家助学金，确保家庭经济困难学生就学权利。</t>
  </si>
  <si>
    <t>助学金人数</t>
  </si>
  <si>
    <t>490</t>
  </si>
  <si>
    <t>反映获助学金人数</t>
  </si>
  <si>
    <t>补助资金当年到位率</t>
  </si>
  <si>
    <t>反映资金当年到位情况</t>
  </si>
  <si>
    <t>反映政策知晓情况</t>
  </si>
  <si>
    <t>可持续影响</t>
  </si>
  <si>
    <t>普通高中资助年限</t>
  </si>
  <si>
    <t>年</t>
  </si>
  <si>
    <t>高中学制3年</t>
  </si>
  <si>
    <t>反映受助学生满意度</t>
  </si>
  <si>
    <t>提高普通高中学校教育经费保障能力，提升普通高中运转水平，提高普通高中教师教育教学水平，确保学校各项工作顺利开展。</t>
  </si>
  <si>
    <t>普通高中教育学生人数</t>
  </si>
  <si>
    <t>反映普通高中教育学生人数</t>
  </si>
  <si>
    <t>教师培训费不低于学校年度公用经费</t>
  </si>
  <si>
    <t>10</t>
  </si>
  <si>
    <t>反映教师培训费不低于学校年度公用经费的百分比</t>
  </si>
  <si>
    <t>普通高中教育经费到位率</t>
  </si>
  <si>
    <t>反映普通高中教育经费到位率</t>
  </si>
  <si>
    <t>公用经费补助标准</t>
  </si>
  <si>
    <t>反映公用经费补助标准</t>
  </si>
  <si>
    <t>反映使用人员的满意程度。</t>
  </si>
  <si>
    <t>预算06表</t>
  </si>
  <si>
    <t>政府性基金预算支出预算表</t>
  </si>
  <si>
    <t>单位名称：全部</t>
  </si>
  <si>
    <t>本年政府性基金预算支出</t>
  </si>
  <si>
    <t>2025年我部门无部门政府性基金预算支出预算，故公开附表中“部门政府性基金预算支出预算表”为空表。</t>
  </si>
  <si>
    <t>预算07表</t>
  </si>
  <si>
    <t>预算项目</t>
  </si>
  <si>
    <t>采购项目</t>
  </si>
  <si>
    <t>采购目录</t>
  </si>
  <si>
    <t>计量
单位</t>
  </si>
  <si>
    <t>数量</t>
  </si>
  <si>
    <t>面向中小企业预留资金</t>
  </si>
  <si>
    <t>政府性
基金</t>
  </si>
  <si>
    <t>国有资本经营收益</t>
  </si>
  <si>
    <t>财政专户管理的收入</t>
  </si>
  <si>
    <t>2025年我部门无部门政府采购预算，故公开附表中“部门政府采购预算表”为空表。</t>
  </si>
  <si>
    <t>预算08表</t>
  </si>
  <si>
    <t>政府购买服务项目</t>
  </si>
  <si>
    <t>政府购买服务目录</t>
  </si>
  <si>
    <t>政府性基金</t>
  </si>
  <si>
    <t>2025年我部门无部门政府购买服务预算，故公开附表中“部门政府购买服务预算表”为空表。</t>
  </si>
  <si>
    <t>预算09-1表</t>
  </si>
  <si>
    <t>单位名称（项目）</t>
  </si>
  <si>
    <t>地区</t>
  </si>
  <si>
    <t>-</t>
  </si>
  <si>
    <t>2025年我部门无县对下转移支付预算，故公开附表中“县对下转移支付预算表”为空表。</t>
  </si>
  <si>
    <t>预算09-2表</t>
  </si>
  <si>
    <t>2025年我部门无县对下转移支付预算，故公开附表中“县对下转移支付绩效目标表”为空表。</t>
  </si>
  <si>
    <t>预算10表</t>
  </si>
  <si>
    <t>资产类别</t>
  </si>
  <si>
    <t>资产分类代码.名称</t>
  </si>
  <si>
    <t>资产名称</t>
  </si>
  <si>
    <t>计量单位</t>
  </si>
  <si>
    <t>财政部门批复数（元）</t>
  </si>
  <si>
    <t>单价</t>
  </si>
  <si>
    <t>金额</t>
  </si>
  <si>
    <t>2025年我部门无新增资产配置，故公开附表中“新增资产配置表”为空表。</t>
  </si>
  <si>
    <t>预算11表</t>
  </si>
  <si>
    <t>上级补助</t>
  </si>
  <si>
    <t>2025年我部门无转移支付补助项目支出预算，故公开附表中“转移支付补助项目支出预算表”为空表。</t>
  </si>
  <si>
    <t>预算12表</t>
  </si>
  <si>
    <t>项目级次</t>
  </si>
  <si>
    <t>312 民生类</t>
  </si>
  <si>
    <t>本级</t>
  </si>
</sst>
</file>

<file path=xl/styles.xml><?xml version="1.0" encoding="utf-8"?>
<styleSheet xmlns="http://schemas.openxmlformats.org/spreadsheetml/2006/main" xmlns:mc="http://schemas.openxmlformats.org/markup-compatibility/2006" xmlns:xr9="http://schemas.microsoft.com/office/spreadsheetml/2016/revision9" mc:Ignorable="xr9">
  <numFmts count="9">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yyyy\-mm\-dd\ hh:mm:ss"/>
    <numFmt numFmtId="177" formatCode="yyyy\-mm\-dd"/>
    <numFmt numFmtId="178" formatCode="#,##0.00;\-#,##0.00;;@"/>
    <numFmt numFmtId="179" formatCode="hh:mm:ss"/>
    <numFmt numFmtId="180" formatCode="#,##0;\-#,##0;;@"/>
  </numFmts>
  <fonts count="50">
    <font>
      <sz val="9"/>
      <color theme="1"/>
      <name val="Microsoft YaHei UI"/>
      <charset val="134"/>
    </font>
    <font>
      <sz val="10"/>
      <color rgb="FF000000"/>
      <name val="宋体"/>
      <charset val="134"/>
    </font>
    <font>
      <sz val="22"/>
      <color rgb="FF000000"/>
      <name val="方正小标宋简体"/>
      <charset val="134"/>
    </font>
    <font>
      <b/>
      <sz val="23"/>
      <color rgb="FF000000"/>
      <name val="宋体"/>
      <charset val="134"/>
    </font>
    <font>
      <sz val="9"/>
      <color rgb="FF000000"/>
      <name val="宋体"/>
      <charset val="134"/>
    </font>
    <font>
      <sz val="11"/>
      <color rgb="FF000000"/>
      <name val="宋体"/>
      <charset val="134"/>
    </font>
    <font>
      <sz val="11.25"/>
      <name val="宋体"/>
      <charset val="134"/>
    </font>
    <font>
      <sz val="9"/>
      <name val="宋体"/>
      <charset val="134"/>
    </font>
    <font>
      <sz val="10"/>
      <name val="宋体"/>
      <charset val="134"/>
    </font>
    <font>
      <sz val="16"/>
      <color theme="1"/>
      <name val="宋体"/>
      <charset val="134"/>
    </font>
    <font>
      <sz val="11.25"/>
      <color rgb="FF000000"/>
      <name val="宋体"/>
      <charset val="134"/>
    </font>
    <font>
      <b/>
      <sz val="23"/>
      <name val="宋体"/>
      <charset val="134"/>
    </font>
    <font>
      <b/>
      <sz val="22"/>
      <color rgb="FF000000"/>
      <name val="宋体"/>
      <charset val="134"/>
    </font>
    <font>
      <sz val="11"/>
      <name val="宋体"/>
      <charset val="134"/>
    </font>
    <font>
      <sz val="10"/>
      <color rgb="FFFFFFFF"/>
      <name val="宋体"/>
      <charset val="134"/>
    </font>
    <font>
      <b/>
      <sz val="21"/>
      <color rgb="FF000000"/>
      <name val="宋体"/>
      <charset val="134"/>
    </font>
    <font>
      <sz val="10"/>
      <color theme="1"/>
      <name val="宋体"/>
      <charset val="134"/>
    </font>
    <font>
      <sz val="9"/>
      <color theme="1"/>
      <name val="宋体"/>
      <charset val="134"/>
    </font>
    <font>
      <sz val="11"/>
      <color theme="1"/>
      <name val="宋体"/>
      <charset val="134"/>
    </font>
    <font>
      <sz val="12"/>
      <color theme="1"/>
      <name val="宋体"/>
      <charset val="134"/>
    </font>
    <font>
      <sz val="20"/>
      <color rgb="FF000000"/>
      <name val="宋体"/>
      <charset val="134"/>
    </font>
    <font>
      <b/>
      <sz val="10"/>
      <color rgb="FF000000"/>
      <name val="宋体"/>
      <charset val="134"/>
    </font>
    <font>
      <b/>
      <sz val="9"/>
      <color rgb="FF000000"/>
      <name val="宋体"/>
      <charset val="134"/>
    </font>
    <font>
      <b/>
      <sz val="9"/>
      <name val="宋体"/>
      <charset val="134"/>
    </font>
    <font>
      <sz val="10"/>
      <name val="Arial"/>
      <charset val="134"/>
    </font>
    <font>
      <sz val="28"/>
      <color rgb="FF000000"/>
      <name val="宋体"/>
      <charset val="134"/>
    </font>
    <font>
      <sz val="10"/>
      <name val="Microsoft YaHei UI"/>
      <charset val="134"/>
    </font>
    <font>
      <sz val="30"/>
      <color rgb="FF000000"/>
      <name val="宋体"/>
      <charset val="134"/>
    </font>
    <font>
      <sz val="19"/>
      <color rgb="FF000000"/>
      <name val="宋体"/>
      <charset val="134"/>
    </font>
    <font>
      <b/>
      <sz val="11"/>
      <color rgb="FF000000"/>
      <name val="宋体"/>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4">
    <fill>
      <patternFill patternType="none"/>
    </fill>
    <fill>
      <patternFill patternType="gray125"/>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2">
    <border>
      <left/>
      <right/>
      <top/>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diagonal/>
    </border>
    <border>
      <left/>
      <right style="thin">
        <color rgb="FF000000"/>
      </right>
      <top style="thin">
        <color rgb="FF000000"/>
      </top>
      <bottom/>
      <diagonal/>
    </border>
    <border>
      <left/>
      <right style="thin">
        <color rgb="FF000000"/>
      </right>
      <top/>
      <bottom/>
      <diagonal/>
    </border>
    <border>
      <left/>
      <right style="thin">
        <color rgb="FF000000"/>
      </right>
      <top/>
      <bottom style="thin">
        <color rgb="FF000000"/>
      </bottom>
      <diagonal/>
    </border>
    <border>
      <left/>
      <right/>
      <top/>
      <bottom style="thin">
        <color rgb="FF000000"/>
      </bottom>
      <diagonal/>
    </border>
    <border>
      <left style="thin">
        <color rgb="FF000000"/>
      </left>
      <right/>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7">
    <xf numFmtId="0" fontId="0" fillId="0" borderId="0">
      <alignment vertical="top"/>
      <protection locked="0"/>
    </xf>
    <xf numFmtId="43" fontId="30" fillId="0" borderId="0" applyFont="0" applyFill="0" applyBorder="0" applyAlignment="0" applyProtection="0">
      <alignment vertical="center"/>
    </xf>
    <xf numFmtId="44" fontId="30" fillId="0" borderId="0" applyFont="0" applyFill="0" applyBorder="0" applyAlignment="0" applyProtection="0">
      <alignment vertical="center"/>
    </xf>
    <xf numFmtId="9" fontId="30" fillId="0" borderId="0" applyFont="0" applyFill="0" applyBorder="0" applyAlignment="0" applyProtection="0">
      <alignment vertical="center"/>
    </xf>
    <xf numFmtId="41" fontId="30" fillId="0" borderId="0" applyFont="0" applyFill="0" applyBorder="0" applyAlignment="0" applyProtection="0">
      <alignment vertical="center"/>
    </xf>
    <xf numFmtId="42" fontId="30" fillId="0" borderId="0" applyFont="0" applyFill="0" applyBorder="0" applyAlignment="0" applyProtection="0">
      <alignment vertical="center"/>
    </xf>
    <xf numFmtId="0" fontId="31"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30" fillId="3" borderId="14" applyNumberFormat="0" applyFont="0" applyAlignment="0" applyProtection="0">
      <alignment vertical="center"/>
    </xf>
    <xf numFmtId="0" fontId="33"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36" fillId="0" borderId="15" applyNumberFormat="0" applyFill="0" applyAlignment="0" applyProtection="0">
      <alignment vertical="center"/>
    </xf>
    <xf numFmtId="0" fontId="37" fillId="0" borderId="15" applyNumberFormat="0" applyFill="0" applyAlignment="0" applyProtection="0">
      <alignment vertical="center"/>
    </xf>
    <xf numFmtId="0" fontId="38" fillId="0" borderId="16" applyNumberFormat="0" applyFill="0" applyAlignment="0" applyProtection="0">
      <alignment vertical="center"/>
    </xf>
    <xf numFmtId="0" fontId="38" fillId="0" borderId="0" applyNumberFormat="0" applyFill="0" applyBorder="0" applyAlignment="0" applyProtection="0">
      <alignment vertical="center"/>
    </xf>
    <xf numFmtId="0" fontId="39" fillId="4" borderId="17" applyNumberFormat="0" applyAlignment="0" applyProtection="0">
      <alignment vertical="center"/>
    </xf>
    <xf numFmtId="0" fontId="40" fillId="5" borderId="18" applyNumberFormat="0" applyAlignment="0" applyProtection="0">
      <alignment vertical="center"/>
    </xf>
    <xf numFmtId="0" fontId="41" fillId="5" borderId="17" applyNumberFormat="0" applyAlignment="0" applyProtection="0">
      <alignment vertical="center"/>
    </xf>
    <xf numFmtId="0" fontId="42" fillId="6" borderId="19" applyNumberFormat="0" applyAlignment="0" applyProtection="0">
      <alignment vertical="center"/>
    </xf>
    <xf numFmtId="0" fontId="43" fillId="0" borderId="20" applyNumberFormat="0" applyFill="0" applyAlignment="0" applyProtection="0">
      <alignment vertical="center"/>
    </xf>
    <xf numFmtId="0" fontId="44" fillId="0" borderId="21" applyNumberFormat="0" applyFill="0" applyAlignment="0" applyProtection="0">
      <alignment vertical="center"/>
    </xf>
    <xf numFmtId="0" fontId="45" fillId="7" borderId="0" applyNumberFormat="0" applyBorder="0" applyAlignment="0" applyProtection="0">
      <alignment vertical="center"/>
    </xf>
    <xf numFmtId="0" fontId="46" fillId="8" borderId="0" applyNumberFormat="0" applyBorder="0" applyAlignment="0" applyProtection="0">
      <alignment vertical="center"/>
    </xf>
    <xf numFmtId="0" fontId="47" fillId="9" borderId="0" applyNumberFormat="0" applyBorder="0" applyAlignment="0" applyProtection="0">
      <alignment vertical="center"/>
    </xf>
    <xf numFmtId="0" fontId="48" fillId="10" borderId="0" applyNumberFormat="0" applyBorder="0" applyAlignment="0" applyProtection="0">
      <alignment vertical="center"/>
    </xf>
    <xf numFmtId="0" fontId="49" fillId="11" borderId="0" applyNumberFormat="0" applyBorder="0" applyAlignment="0" applyProtection="0">
      <alignment vertical="center"/>
    </xf>
    <xf numFmtId="0" fontId="49" fillId="12" borderId="0" applyNumberFormat="0" applyBorder="0" applyAlignment="0" applyProtection="0">
      <alignment vertical="center"/>
    </xf>
    <xf numFmtId="0" fontId="48" fillId="13" borderId="0" applyNumberFormat="0" applyBorder="0" applyAlignment="0" applyProtection="0">
      <alignment vertical="center"/>
    </xf>
    <xf numFmtId="0" fontId="48" fillId="14" borderId="0" applyNumberFormat="0" applyBorder="0" applyAlignment="0" applyProtection="0">
      <alignment vertical="center"/>
    </xf>
    <xf numFmtId="0" fontId="49" fillId="15" borderId="0" applyNumberFormat="0" applyBorder="0" applyAlignment="0" applyProtection="0">
      <alignment vertical="center"/>
    </xf>
    <xf numFmtId="0" fontId="49" fillId="16" borderId="0" applyNumberFormat="0" applyBorder="0" applyAlignment="0" applyProtection="0">
      <alignment vertical="center"/>
    </xf>
    <xf numFmtId="0" fontId="48" fillId="17" borderId="0" applyNumberFormat="0" applyBorder="0" applyAlignment="0" applyProtection="0">
      <alignment vertical="center"/>
    </xf>
    <xf numFmtId="0" fontId="48" fillId="18" borderId="0" applyNumberFormat="0" applyBorder="0" applyAlignment="0" applyProtection="0">
      <alignment vertical="center"/>
    </xf>
    <xf numFmtId="0" fontId="49" fillId="19" borderId="0" applyNumberFormat="0" applyBorder="0" applyAlignment="0" applyProtection="0">
      <alignment vertical="center"/>
    </xf>
    <xf numFmtId="0" fontId="49" fillId="20" borderId="0" applyNumberFormat="0" applyBorder="0" applyAlignment="0" applyProtection="0">
      <alignment vertical="center"/>
    </xf>
    <xf numFmtId="0" fontId="48" fillId="21" borderId="0" applyNumberFormat="0" applyBorder="0" applyAlignment="0" applyProtection="0">
      <alignment vertical="center"/>
    </xf>
    <xf numFmtId="0" fontId="48" fillId="22" borderId="0" applyNumberFormat="0" applyBorder="0" applyAlignment="0" applyProtection="0">
      <alignment vertical="center"/>
    </xf>
    <xf numFmtId="0" fontId="49" fillId="23" borderId="0" applyNumberFormat="0" applyBorder="0" applyAlignment="0" applyProtection="0">
      <alignment vertical="center"/>
    </xf>
    <xf numFmtId="0" fontId="49" fillId="24" borderId="0" applyNumberFormat="0" applyBorder="0" applyAlignment="0" applyProtection="0">
      <alignment vertical="center"/>
    </xf>
    <xf numFmtId="0" fontId="48" fillId="25" borderId="0" applyNumberFormat="0" applyBorder="0" applyAlignment="0" applyProtection="0">
      <alignment vertical="center"/>
    </xf>
    <xf numFmtId="0" fontId="48" fillId="26" borderId="0" applyNumberFormat="0" applyBorder="0" applyAlignment="0" applyProtection="0">
      <alignment vertical="center"/>
    </xf>
    <xf numFmtId="0" fontId="49" fillId="27" borderId="0" applyNumberFormat="0" applyBorder="0" applyAlignment="0" applyProtection="0">
      <alignment vertical="center"/>
    </xf>
    <xf numFmtId="0" fontId="49" fillId="28" borderId="0" applyNumberFormat="0" applyBorder="0" applyAlignment="0" applyProtection="0">
      <alignment vertical="center"/>
    </xf>
    <xf numFmtId="0" fontId="48" fillId="29" borderId="0" applyNumberFormat="0" applyBorder="0" applyAlignment="0" applyProtection="0">
      <alignment vertical="center"/>
    </xf>
    <xf numFmtId="0" fontId="48" fillId="30" borderId="0" applyNumberFormat="0" applyBorder="0" applyAlignment="0" applyProtection="0">
      <alignment vertical="center"/>
    </xf>
    <xf numFmtId="0" fontId="49" fillId="31" borderId="0" applyNumberFormat="0" applyBorder="0" applyAlignment="0" applyProtection="0">
      <alignment vertical="center"/>
    </xf>
    <xf numFmtId="0" fontId="49" fillId="32" borderId="0" applyNumberFormat="0" applyBorder="0" applyAlignment="0" applyProtection="0">
      <alignment vertical="center"/>
    </xf>
    <xf numFmtId="0" fontId="48" fillId="33" borderId="0" applyNumberFormat="0" applyBorder="0" applyAlignment="0" applyProtection="0">
      <alignment vertical="center"/>
    </xf>
    <xf numFmtId="176" fontId="7" fillId="0" borderId="7">
      <alignment horizontal="right" vertical="center"/>
    </xf>
    <xf numFmtId="177" fontId="7" fillId="0" borderId="7">
      <alignment horizontal="right" vertical="center"/>
    </xf>
    <xf numFmtId="10" fontId="7" fillId="0" borderId="7">
      <alignment horizontal="right" vertical="center"/>
    </xf>
    <xf numFmtId="178" fontId="7" fillId="0" borderId="7">
      <alignment horizontal="right" vertical="center"/>
    </xf>
    <xf numFmtId="49" fontId="7" fillId="0" borderId="7">
      <alignment horizontal="left" vertical="center" wrapText="1"/>
    </xf>
    <xf numFmtId="178" fontId="7" fillId="0" borderId="7">
      <alignment horizontal="right" vertical="center"/>
    </xf>
    <xf numFmtId="179" fontId="7" fillId="0" borderId="7">
      <alignment horizontal="right" vertical="center"/>
    </xf>
    <xf numFmtId="180" fontId="7" fillId="0" borderId="7">
      <alignment horizontal="right" vertical="center"/>
    </xf>
  </cellStyleXfs>
  <cellXfs count="221">
    <xf numFmtId="0" fontId="0" fillId="0" borderId="0" xfId="0" applyBorder="1">
      <alignment vertical="top"/>
      <protection locked="0"/>
    </xf>
    <xf numFmtId="49" fontId="1" fillId="0" borderId="0" xfId="0" applyNumberFormat="1" applyFont="1" applyAlignment="1" applyProtection="1"/>
    <xf numFmtId="0" fontId="1" fillId="0" borderId="0" xfId="0" applyFont="1" applyAlignment="1" applyProtection="1"/>
    <xf numFmtId="0" fontId="1" fillId="0" borderId="0" xfId="0" applyFont="1" applyAlignment="1">
      <alignment horizontal="right" vertical="center"/>
      <protection locked="0"/>
    </xf>
    <xf numFmtId="0" fontId="2" fillId="0" borderId="0" xfId="0" applyFont="1" applyAlignment="1" applyProtection="1">
      <alignment horizontal="center" vertical="center"/>
    </xf>
    <xf numFmtId="0" fontId="3" fillId="0" borderId="0" xfId="0" applyFont="1" applyAlignment="1" applyProtection="1">
      <alignment horizontal="center" vertical="center"/>
    </xf>
    <xf numFmtId="0" fontId="4" fillId="0" borderId="0" xfId="0" applyFont="1" applyAlignment="1">
      <alignment horizontal="left" vertical="center"/>
      <protection locked="0"/>
    </xf>
    <xf numFmtId="0" fontId="5" fillId="0" borderId="0" xfId="0" applyFont="1" applyAlignment="1" applyProtection="1">
      <alignment horizontal="left" vertical="center"/>
    </xf>
    <xf numFmtId="0" fontId="5" fillId="0" borderId="0" xfId="0" applyFont="1" applyAlignment="1" applyProtection="1"/>
    <xf numFmtId="0" fontId="5" fillId="0" borderId="1" xfId="0" applyFont="1" applyBorder="1" applyAlignment="1">
      <alignment horizontal="center" vertical="center" wrapText="1"/>
      <protection locked="0"/>
    </xf>
    <xf numFmtId="0" fontId="5" fillId="0" borderId="1" xfId="0" applyFont="1" applyBorder="1" applyAlignment="1" applyProtection="1">
      <alignment horizontal="center" vertical="center" wrapText="1"/>
    </xf>
    <xf numFmtId="0" fontId="5" fillId="0" borderId="2" xfId="0" applyFont="1" applyBorder="1" applyAlignment="1" applyProtection="1">
      <alignment horizontal="center" vertical="center"/>
    </xf>
    <xf numFmtId="0" fontId="5" fillId="0" borderId="3" xfId="0" applyFont="1" applyBorder="1" applyAlignment="1" applyProtection="1">
      <alignment horizontal="center" vertical="center"/>
    </xf>
    <xf numFmtId="0" fontId="5" fillId="0" borderId="4" xfId="0" applyFont="1" applyBorder="1" applyAlignment="1" applyProtection="1">
      <alignment horizontal="center" vertical="center"/>
    </xf>
    <xf numFmtId="0" fontId="5" fillId="0" borderId="5" xfId="0" applyFont="1" applyBorder="1" applyAlignment="1">
      <alignment horizontal="center" vertical="center" wrapText="1"/>
      <protection locked="0"/>
    </xf>
    <xf numFmtId="0" fontId="5" fillId="0" borderId="5" xfId="0" applyFont="1" applyBorder="1" applyAlignment="1" applyProtection="1">
      <alignment horizontal="center" vertical="center" wrapText="1"/>
    </xf>
    <xf numFmtId="0" fontId="5" fillId="0" borderId="6" xfId="0" applyFont="1" applyBorder="1" applyAlignment="1">
      <alignment horizontal="center" vertical="center" wrapText="1"/>
      <protection locked="0"/>
    </xf>
    <xf numFmtId="0" fontId="5" fillId="0" borderId="6" xfId="0" applyFont="1" applyBorder="1" applyAlignment="1" applyProtection="1">
      <alignment horizontal="center" vertical="center" wrapText="1"/>
    </xf>
    <xf numFmtId="0" fontId="6" fillId="0" borderId="7" xfId="0" applyFont="1" applyBorder="1" applyAlignment="1" applyProtection="1">
      <alignment horizontal="center" vertical="center"/>
    </xf>
    <xf numFmtId="0" fontId="6" fillId="0" borderId="7" xfId="0" applyFont="1" applyBorder="1" applyAlignment="1">
      <alignment horizontal="center" vertical="center"/>
      <protection locked="0"/>
    </xf>
    <xf numFmtId="0" fontId="7" fillId="0" borderId="7" xfId="0" applyFont="1" applyBorder="1" applyAlignment="1">
      <alignment horizontal="left" vertical="center" wrapText="1"/>
      <protection locked="0"/>
    </xf>
    <xf numFmtId="0" fontId="7" fillId="0" borderId="7" xfId="0" applyFont="1" applyBorder="1" applyAlignment="1">
      <alignment horizontal="left" vertical="center"/>
      <protection locked="0"/>
    </xf>
    <xf numFmtId="0" fontId="7" fillId="0" borderId="7" xfId="0" applyFont="1" applyBorder="1" applyAlignment="1">
      <alignment horizontal="center" vertical="center" wrapText="1"/>
      <protection locked="0"/>
    </xf>
    <xf numFmtId="178" fontId="7" fillId="0" borderId="7" xfId="54" applyProtection="1">
      <alignment horizontal="right" vertical="center"/>
      <protection locked="0"/>
    </xf>
    <xf numFmtId="49" fontId="7" fillId="0" borderId="7" xfId="53" applyProtection="1">
      <alignment horizontal="left" vertical="center" wrapText="1"/>
      <protection locked="0"/>
    </xf>
    <xf numFmtId="0" fontId="8" fillId="0" borderId="7" xfId="0" applyFont="1" applyBorder="1" applyAlignment="1" applyProtection="1">
      <alignment horizontal="center"/>
    </xf>
    <xf numFmtId="0" fontId="5" fillId="0" borderId="1" xfId="0" applyFont="1" applyBorder="1" applyAlignment="1" applyProtection="1">
      <alignment horizontal="center" vertical="center"/>
    </xf>
    <xf numFmtId="0" fontId="5" fillId="0" borderId="5" xfId="0" applyFont="1" applyBorder="1" applyAlignment="1" applyProtection="1">
      <alignment horizontal="center" vertical="center"/>
    </xf>
    <xf numFmtId="0" fontId="5" fillId="0" borderId="6" xfId="0" applyFont="1" applyBorder="1" applyAlignment="1" applyProtection="1">
      <alignment horizontal="center" vertical="center"/>
    </xf>
    <xf numFmtId="0" fontId="7" fillId="0" borderId="7" xfId="0" applyFont="1" applyBorder="1" applyAlignment="1" applyProtection="1">
      <alignment horizontal="left" vertical="center" wrapText="1"/>
    </xf>
    <xf numFmtId="0" fontId="7" fillId="0" borderId="7" xfId="0" applyFont="1" applyBorder="1" applyAlignment="1">
      <alignment horizontal="center" vertical="center"/>
      <protection locked="0"/>
    </xf>
    <xf numFmtId="0" fontId="9" fillId="0" borderId="0" xfId="0" applyFont="1" applyBorder="1">
      <alignment vertical="top"/>
      <protection locked="0"/>
    </xf>
    <xf numFmtId="0" fontId="4" fillId="0" borderId="0" xfId="0" applyFont="1" applyAlignment="1">
      <alignment horizontal="right" vertical="center"/>
      <protection locked="0"/>
    </xf>
    <xf numFmtId="0" fontId="4" fillId="0" borderId="0" xfId="0" applyFont="1" applyAlignment="1" applyProtection="1">
      <alignment horizontal="right" vertical="center"/>
    </xf>
    <xf numFmtId="0" fontId="2" fillId="0" borderId="0" xfId="0" applyFont="1" applyAlignment="1" applyProtection="1">
      <alignment horizontal="center" vertical="center" wrapText="1"/>
    </xf>
    <xf numFmtId="0" fontId="4" fillId="0" borderId="0" xfId="0" applyFont="1" applyAlignment="1" applyProtection="1">
      <alignment horizontal="left" vertical="center"/>
    </xf>
    <xf numFmtId="0" fontId="1" fillId="0" borderId="0" xfId="0" applyFont="1" applyAlignment="1" applyProtection="1">
      <alignment vertical="center"/>
    </xf>
    <xf numFmtId="0" fontId="8" fillId="0" borderId="0" xfId="0" applyFont="1" applyAlignment="1" applyProtection="1">
      <alignment horizontal="right" vertical="center" wrapText="1"/>
    </xf>
    <xf numFmtId="0" fontId="5" fillId="0" borderId="2" xfId="0" applyFont="1" applyBorder="1" applyAlignment="1" applyProtection="1">
      <alignment horizontal="center" vertical="center" wrapText="1"/>
    </xf>
    <xf numFmtId="0" fontId="5" fillId="0" borderId="3" xfId="0" applyFont="1" applyBorder="1" applyAlignment="1" applyProtection="1">
      <alignment horizontal="center" vertical="center" wrapText="1"/>
    </xf>
    <xf numFmtId="0" fontId="5" fillId="0" borderId="4" xfId="0" applyFont="1" applyBorder="1" applyAlignment="1" applyProtection="1">
      <alignment horizontal="center" vertical="center" wrapText="1"/>
    </xf>
    <xf numFmtId="0" fontId="5" fillId="0" borderId="7" xfId="0" applyFont="1" applyBorder="1" applyAlignment="1" applyProtection="1">
      <alignment horizontal="center" vertical="center" wrapText="1"/>
    </xf>
    <xf numFmtId="0" fontId="10" fillId="0" borderId="7" xfId="0" applyFont="1" applyBorder="1" applyAlignment="1" applyProtection="1">
      <alignment horizontal="center" vertical="center" wrapText="1"/>
    </xf>
    <xf numFmtId="0" fontId="6" fillId="0" borderId="0" xfId="0" applyFont="1" applyAlignment="1">
      <alignment horizontal="center" vertical="center"/>
      <protection locked="0"/>
    </xf>
    <xf numFmtId="0" fontId="4" fillId="0" borderId="7" xfId="0" applyFont="1" applyBorder="1" applyAlignment="1" applyProtection="1">
      <alignment vertical="center" wrapText="1"/>
    </xf>
    <xf numFmtId="0" fontId="4" fillId="0" borderId="7" xfId="0" applyFont="1" applyBorder="1" applyAlignment="1" applyProtection="1">
      <alignment horizontal="right" vertical="center" wrapText="1"/>
    </xf>
    <xf numFmtId="0" fontId="4" fillId="0" borderId="7" xfId="0" applyFont="1" applyBorder="1" applyAlignment="1" applyProtection="1">
      <alignment horizontal="center" vertical="center" wrapText="1"/>
    </xf>
    <xf numFmtId="0" fontId="8" fillId="0" borderId="7" xfId="0" applyFont="1" applyBorder="1" applyAlignment="1" applyProtection="1">
      <alignment horizontal="center" vertical="center"/>
    </xf>
    <xf numFmtId="0" fontId="9" fillId="0" borderId="0" xfId="0" applyFont="1" applyBorder="1" applyAlignment="1">
      <alignment horizontal="center" vertical="top"/>
      <protection locked="0"/>
    </xf>
    <xf numFmtId="0" fontId="0" fillId="0" borderId="0" xfId="0" applyBorder="1" applyAlignment="1">
      <alignment horizontal="center" vertical="top"/>
      <protection locked="0"/>
    </xf>
    <xf numFmtId="0" fontId="11" fillId="0" borderId="0" xfId="0" applyFont="1" applyAlignment="1">
      <alignment horizontal="center" vertical="center"/>
      <protection locked="0"/>
    </xf>
    <xf numFmtId="0" fontId="7" fillId="0" borderId="0" xfId="0" applyFont="1" applyAlignment="1">
      <alignment horizontal="left" vertical="center"/>
      <protection locked="0"/>
    </xf>
    <xf numFmtId="0" fontId="8" fillId="0" borderId="0" xfId="0" applyFont="1" applyAlignment="1" applyProtection="1">
      <alignment vertical="center"/>
    </xf>
    <xf numFmtId="0" fontId="7" fillId="0" borderId="0" xfId="0" applyFont="1">
      <alignment vertical="top"/>
      <protection locked="0"/>
    </xf>
    <xf numFmtId="0" fontId="5" fillId="0" borderId="7" xfId="0" applyFont="1" applyBorder="1" applyAlignment="1">
      <alignment horizontal="center" vertical="center"/>
      <protection locked="0"/>
    </xf>
    <xf numFmtId="0" fontId="1" fillId="0" borderId="0" xfId="0" applyFont="1" applyAlignment="1" applyProtection="1">
      <alignment horizontal="right" vertical="center"/>
    </xf>
    <xf numFmtId="0" fontId="12" fillId="0" borderId="0" xfId="0" applyFont="1" applyAlignment="1" applyProtection="1">
      <alignment horizontal="center" vertical="center" wrapText="1"/>
    </xf>
    <xf numFmtId="0" fontId="4" fillId="0" borderId="0" xfId="0" applyFont="1" applyAlignment="1" applyProtection="1">
      <alignment horizontal="left" vertical="center" wrapText="1"/>
    </xf>
    <xf numFmtId="0" fontId="5" fillId="0" borderId="0" xfId="0" applyFont="1" applyAlignment="1" applyProtection="1">
      <alignment wrapText="1"/>
    </xf>
    <xf numFmtId="0" fontId="1" fillId="0" borderId="0" xfId="0" applyFont="1" applyAlignment="1" applyProtection="1">
      <alignment horizontal="right" wrapText="1"/>
    </xf>
    <xf numFmtId="0" fontId="8" fillId="0" borderId="0" xfId="0" applyFont="1" applyAlignment="1" applyProtection="1">
      <alignment wrapText="1"/>
    </xf>
    <xf numFmtId="0" fontId="5" fillId="0" borderId="8" xfId="0" applyFont="1" applyBorder="1" applyAlignment="1" applyProtection="1">
      <alignment horizontal="center" vertical="center" wrapText="1"/>
    </xf>
    <xf numFmtId="0" fontId="13" fillId="0" borderId="7" xfId="0" applyFont="1" applyBorder="1" applyAlignment="1" applyProtection="1">
      <alignment horizontal="center" vertical="center"/>
    </xf>
    <xf numFmtId="0" fontId="13" fillId="0" borderId="7" xfId="0" applyFont="1" applyBorder="1" applyAlignment="1">
      <alignment horizontal="center" vertical="center"/>
      <protection locked="0"/>
    </xf>
    <xf numFmtId="0" fontId="13" fillId="0" borderId="2" xfId="0" applyFont="1" applyBorder="1" applyAlignment="1" applyProtection="1">
      <alignment horizontal="center" vertical="center"/>
    </xf>
    <xf numFmtId="0" fontId="1" fillId="0" borderId="0" xfId="0" applyFont="1" applyAlignment="1" applyProtection="1">
      <alignment wrapText="1"/>
    </xf>
    <xf numFmtId="0" fontId="1" fillId="0" borderId="0" xfId="0" applyFont="1" applyAlignment="1">
      <protection locked="0"/>
    </xf>
    <xf numFmtId="0" fontId="7" fillId="0" borderId="0" xfId="0" applyFont="1" applyAlignment="1">
      <alignment vertical="top" wrapText="1"/>
      <protection locked="0"/>
    </xf>
    <xf numFmtId="0" fontId="3" fillId="0" borderId="0" xfId="0" applyFont="1" applyAlignment="1" applyProtection="1">
      <alignment horizontal="center" vertical="center" wrapText="1"/>
    </xf>
    <xf numFmtId="0" fontId="3" fillId="0" borderId="0" xfId="0" applyFont="1" applyAlignment="1">
      <alignment horizontal="center" vertical="center"/>
      <protection locked="0"/>
    </xf>
    <xf numFmtId="0" fontId="3" fillId="0" borderId="0" xfId="0" applyFont="1" applyAlignment="1">
      <alignment horizontal="center" vertical="center" wrapText="1"/>
      <protection locked="0"/>
    </xf>
    <xf numFmtId="0" fontId="5" fillId="0" borderId="0" xfId="0" applyFont="1" applyAlignment="1">
      <protection locked="0"/>
    </xf>
    <xf numFmtId="0" fontId="5" fillId="0" borderId="9" xfId="0" applyFont="1" applyBorder="1" applyAlignment="1" applyProtection="1">
      <alignment horizontal="center" vertical="center" wrapText="1"/>
    </xf>
    <xf numFmtId="0" fontId="5" fillId="0" borderId="9" xfId="0" applyFont="1" applyBorder="1" applyAlignment="1">
      <alignment horizontal="center" vertical="center" wrapText="1"/>
      <protection locked="0"/>
    </xf>
    <xf numFmtId="0" fontId="5" fillId="0" borderId="3" xfId="0" applyFont="1" applyBorder="1" applyAlignment="1">
      <alignment horizontal="center" vertical="center" wrapText="1"/>
      <protection locked="0"/>
    </xf>
    <xf numFmtId="0" fontId="5" fillId="0" borderId="10" xfId="0" applyFont="1" applyBorder="1" applyAlignment="1" applyProtection="1">
      <alignment horizontal="center" vertical="center" wrapText="1"/>
    </xf>
    <xf numFmtId="0" fontId="5" fillId="0" borderId="10" xfId="0" applyFont="1" applyBorder="1" applyAlignment="1">
      <alignment horizontal="center" vertical="center" wrapText="1"/>
      <protection locked="0"/>
    </xf>
    <xf numFmtId="0" fontId="5" fillId="0" borderId="11" xfId="0" applyFont="1" applyBorder="1" applyAlignment="1" applyProtection="1">
      <alignment horizontal="center" vertical="center" wrapText="1"/>
    </xf>
    <xf numFmtId="0" fontId="5" fillId="0" borderId="11" xfId="0" applyFont="1" applyBorder="1" applyAlignment="1">
      <alignment horizontal="center" vertical="center" wrapText="1"/>
      <protection locked="0"/>
    </xf>
    <xf numFmtId="3" fontId="5" fillId="0" borderId="6" xfId="0" applyNumberFormat="1" applyFont="1" applyBorder="1" applyAlignment="1" applyProtection="1">
      <alignment horizontal="center" vertical="center"/>
    </xf>
    <xf numFmtId="0" fontId="4" fillId="0" borderId="6" xfId="0" applyFont="1" applyBorder="1" applyAlignment="1" applyProtection="1">
      <alignment horizontal="left" vertical="center" wrapText="1"/>
    </xf>
    <xf numFmtId="0" fontId="4" fillId="0" borderId="11" xfId="0" applyFont="1" applyBorder="1" applyAlignment="1" applyProtection="1">
      <alignment horizontal="left" vertical="center" wrapText="1"/>
    </xf>
    <xf numFmtId="0" fontId="4" fillId="0" borderId="11" xfId="0" applyFont="1" applyBorder="1" applyAlignment="1">
      <alignment horizontal="left" vertical="center" wrapText="1"/>
      <protection locked="0"/>
    </xf>
    <xf numFmtId="0" fontId="4" fillId="0" borderId="6" xfId="0" applyFont="1" applyBorder="1" applyAlignment="1" applyProtection="1">
      <alignment horizontal="center" vertical="center" wrapText="1"/>
    </xf>
    <xf numFmtId="0" fontId="7" fillId="0" borderId="7" xfId="0" applyFont="1" applyBorder="1" applyAlignment="1">
      <alignment horizontal="center" vertical="top"/>
      <protection locked="0"/>
    </xf>
    <xf numFmtId="0" fontId="4" fillId="0" borderId="0" xfId="0" applyFont="1" applyAlignment="1">
      <alignment horizontal="right" vertical="center" wrapText="1"/>
      <protection locked="0"/>
    </xf>
    <xf numFmtId="0" fontId="4" fillId="0" borderId="0" xfId="0" applyFont="1" applyAlignment="1" applyProtection="1">
      <alignment horizontal="right" vertical="center" wrapText="1"/>
    </xf>
    <xf numFmtId="0" fontId="4" fillId="0" borderId="0" xfId="0" applyFont="1" applyAlignment="1">
      <alignment horizontal="right"/>
      <protection locked="0"/>
    </xf>
    <xf numFmtId="0" fontId="4" fillId="0" borderId="0" xfId="0" applyFont="1" applyAlignment="1">
      <alignment horizontal="right" wrapText="1"/>
      <protection locked="0"/>
    </xf>
    <xf numFmtId="0" fontId="5" fillId="0" borderId="3" xfId="0" applyFont="1" applyBorder="1" applyAlignment="1">
      <alignment horizontal="center" vertical="center"/>
      <protection locked="0"/>
    </xf>
    <xf numFmtId="0" fontId="5" fillId="0" borderId="12" xfId="0" applyFont="1" applyBorder="1" applyAlignment="1" applyProtection="1">
      <alignment horizontal="center" vertical="center" wrapText="1"/>
    </xf>
    <xf numFmtId="0" fontId="5" fillId="0" borderId="12" xfId="0" applyFont="1" applyBorder="1" applyAlignment="1">
      <alignment horizontal="center" vertical="center"/>
      <protection locked="0"/>
    </xf>
    <xf numFmtId="0" fontId="5" fillId="0" borderId="12" xfId="0" applyFont="1" applyBorder="1" applyAlignment="1">
      <alignment horizontal="center" vertical="center" wrapText="1"/>
      <protection locked="0"/>
    </xf>
    <xf numFmtId="0" fontId="5" fillId="0" borderId="7" xfId="0" applyFont="1" applyBorder="1" applyAlignment="1">
      <alignment horizontal="center" vertical="center" wrapText="1"/>
      <protection locked="0"/>
    </xf>
    <xf numFmtId="0" fontId="5" fillId="0" borderId="11" xfId="0" applyFont="1" applyBorder="1" applyAlignment="1" applyProtection="1">
      <alignment horizontal="center" vertical="center"/>
    </xf>
    <xf numFmtId="0" fontId="4" fillId="0" borderId="11" xfId="0" applyFont="1" applyBorder="1" applyAlignment="1" applyProtection="1">
      <alignment horizontal="right" vertical="center"/>
    </xf>
    <xf numFmtId="0" fontId="9" fillId="0" borderId="0" xfId="0" applyFont="1" applyBorder="1" applyAlignment="1">
      <alignment horizontal="left" vertical="top"/>
      <protection locked="0"/>
    </xf>
    <xf numFmtId="0" fontId="0" fillId="0" borderId="0" xfId="0" applyBorder="1" applyAlignment="1">
      <alignment horizontal="left" vertical="top"/>
      <protection locked="0"/>
    </xf>
    <xf numFmtId="0" fontId="13" fillId="0" borderId="10" xfId="0" applyFont="1" applyBorder="1" applyAlignment="1">
      <alignment horizontal="center" vertical="center" wrapText="1"/>
      <protection locked="0"/>
    </xf>
    <xf numFmtId="0" fontId="13" fillId="0" borderId="12" xfId="0" applyFont="1" applyBorder="1" applyAlignment="1">
      <alignment horizontal="center" vertical="center"/>
      <protection locked="0"/>
    </xf>
    <xf numFmtId="0" fontId="13" fillId="0" borderId="12" xfId="0" applyFont="1" applyBorder="1" applyAlignment="1">
      <alignment horizontal="center" vertical="center" wrapText="1"/>
      <protection locked="0"/>
    </xf>
    <xf numFmtId="0" fontId="14" fillId="0" borderId="0" xfId="0" applyFont="1" applyAlignment="1">
      <alignment horizontal="right"/>
      <protection locked="0"/>
    </xf>
    <xf numFmtId="49" fontId="14" fillId="0" borderId="0" xfId="0" applyNumberFormat="1" applyFont="1" applyAlignment="1">
      <protection locked="0"/>
    </xf>
    <xf numFmtId="0" fontId="1" fillId="0" borderId="0" xfId="0" applyFont="1" applyAlignment="1" applyProtection="1">
      <alignment horizontal="right"/>
    </xf>
    <xf numFmtId="0" fontId="2" fillId="0" borderId="0" xfId="0" applyFont="1" applyAlignment="1">
      <alignment horizontal="center" vertical="center" wrapText="1"/>
      <protection locked="0"/>
    </xf>
    <xf numFmtId="0" fontId="15" fillId="0" borderId="0" xfId="0" applyFont="1" applyAlignment="1">
      <alignment horizontal="center" vertical="center" wrapText="1"/>
      <protection locked="0"/>
    </xf>
    <xf numFmtId="0" fontId="15" fillId="0" borderId="0" xfId="0" applyFont="1" applyAlignment="1">
      <alignment horizontal="center" vertical="center"/>
      <protection locked="0"/>
    </xf>
    <xf numFmtId="0" fontId="15" fillId="0" borderId="0" xfId="0" applyFont="1" applyAlignment="1" applyProtection="1">
      <alignment horizontal="center" vertical="center"/>
    </xf>
    <xf numFmtId="0" fontId="5" fillId="0" borderId="1" xfId="0" applyFont="1" applyBorder="1" applyAlignment="1">
      <alignment horizontal="center" vertical="center"/>
      <protection locked="0"/>
    </xf>
    <xf numFmtId="49" fontId="5" fillId="0" borderId="9" xfId="0" applyNumberFormat="1" applyFont="1" applyBorder="1" applyAlignment="1">
      <alignment horizontal="center" vertical="center" wrapText="1"/>
      <protection locked="0"/>
    </xf>
    <xf numFmtId="0" fontId="5" fillId="0" borderId="9" xfId="0" applyFont="1" applyBorder="1" applyAlignment="1">
      <alignment horizontal="center" vertical="center"/>
      <protection locked="0"/>
    </xf>
    <xf numFmtId="0" fontId="5" fillId="0" borderId="6" xfId="0" applyFont="1" applyBorder="1" applyAlignment="1">
      <alignment horizontal="center" vertical="center"/>
      <protection locked="0"/>
    </xf>
    <xf numFmtId="49" fontId="5" fillId="0" borderId="11" xfId="0" applyNumberFormat="1" applyFont="1" applyBorder="1" applyAlignment="1">
      <alignment horizontal="center" vertical="center" wrapText="1"/>
      <protection locked="0"/>
    </xf>
    <xf numFmtId="0" fontId="5" fillId="0" borderId="11" xfId="0" applyFont="1" applyBorder="1" applyAlignment="1">
      <alignment horizontal="center" vertical="center"/>
      <protection locked="0"/>
    </xf>
    <xf numFmtId="0" fontId="10" fillId="0" borderId="6" xfId="0" applyFont="1" applyBorder="1" applyAlignment="1">
      <alignment horizontal="center" vertical="center"/>
      <protection locked="0"/>
    </xf>
    <xf numFmtId="49" fontId="10" fillId="0" borderId="11" xfId="0" applyNumberFormat="1" applyFont="1" applyBorder="1" applyAlignment="1">
      <alignment horizontal="center" vertical="center"/>
      <protection locked="0"/>
    </xf>
    <xf numFmtId="0" fontId="10" fillId="0" borderId="11" xfId="0" applyFont="1" applyBorder="1" applyAlignment="1">
      <alignment horizontal="center" vertical="center"/>
      <protection locked="0"/>
    </xf>
    <xf numFmtId="0" fontId="10" fillId="0" borderId="11" xfId="0" applyFont="1" applyBorder="1" applyAlignment="1" applyProtection="1">
      <alignment horizontal="center" vertical="center"/>
    </xf>
    <xf numFmtId="0" fontId="4" fillId="0" borderId="6" xfId="0" applyFont="1" applyBorder="1" applyAlignment="1">
      <alignment horizontal="left" vertical="center" wrapText="1"/>
      <protection locked="0"/>
    </xf>
    <xf numFmtId="0" fontId="4" fillId="0" borderId="6" xfId="0" applyFont="1" applyBorder="1" applyAlignment="1">
      <alignment horizontal="center" vertical="center" wrapText="1"/>
      <protection locked="0"/>
    </xf>
    <xf numFmtId="49" fontId="8" fillId="0" borderId="7" xfId="0" applyNumberFormat="1" applyFont="1" applyBorder="1" applyAlignment="1" applyProtection="1">
      <alignment horizontal="center"/>
    </xf>
    <xf numFmtId="3" fontId="10" fillId="0" borderId="7" xfId="0" applyNumberFormat="1" applyFont="1" applyBorder="1" applyAlignment="1" applyProtection="1">
      <alignment horizontal="center" vertical="center"/>
    </xf>
    <xf numFmtId="0" fontId="4" fillId="0" borderId="7" xfId="0" applyFont="1" applyBorder="1" applyAlignment="1" applyProtection="1">
      <alignment horizontal="left" vertical="center" wrapText="1"/>
    </xf>
    <xf numFmtId="0" fontId="4" fillId="0" borderId="7" xfId="0" applyFont="1" applyBorder="1" applyAlignment="1">
      <alignment horizontal="center" vertical="center"/>
      <protection locked="0"/>
    </xf>
    <xf numFmtId="0" fontId="4" fillId="0" borderId="7" xfId="0" applyFont="1" applyBorder="1" applyAlignment="1" applyProtection="1">
      <alignment horizontal="left" vertical="center" wrapText="1" indent="2"/>
    </xf>
    <xf numFmtId="0" fontId="4" fillId="0" borderId="7" xfId="0" applyFont="1" applyBorder="1" applyAlignment="1">
      <alignment horizontal="left" vertical="center" wrapText="1"/>
      <protection locked="0"/>
    </xf>
    <xf numFmtId="0" fontId="4" fillId="0" borderId="1" xfId="0" applyFont="1" applyBorder="1" applyAlignment="1">
      <alignment horizontal="center" vertical="center" wrapText="1"/>
      <protection locked="0"/>
    </xf>
    <xf numFmtId="0" fontId="4" fillId="0" borderId="5" xfId="0" applyFont="1" applyBorder="1" applyAlignment="1">
      <alignment horizontal="center" vertical="center" wrapText="1"/>
      <protection locked="0"/>
    </xf>
    <xf numFmtId="0" fontId="4" fillId="0" borderId="6" xfId="0" applyFont="1" applyBorder="1" applyAlignment="1">
      <alignment horizontal="center" vertical="center" wrapText="1"/>
      <protection locked="0"/>
    </xf>
    <xf numFmtId="0" fontId="8" fillId="0" borderId="0" xfId="0" applyFont="1" applyProtection="1">
      <alignment vertical="top"/>
    </xf>
    <xf numFmtId="3" fontId="6" fillId="0" borderId="7" xfId="0" applyNumberFormat="1" applyFont="1" applyBorder="1" applyAlignment="1" applyProtection="1">
      <alignment horizontal="center" vertical="center"/>
    </xf>
    <xf numFmtId="0" fontId="7" fillId="0" borderId="7" xfId="0" applyFont="1" applyBorder="1" applyAlignment="1" applyProtection="1">
      <alignment horizontal="center" vertical="center" wrapText="1"/>
    </xf>
    <xf numFmtId="0" fontId="5" fillId="0" borderId="8" xfId="0" applyFont="1" applyBorder="1" applyAlignment="1" applyProtection="1">
      <alignment horizontal="center" vertical="center"/>
    </xf>
    <xf numFmtId="0" fontId="5" fillId="0" borderId="9" xfId="0" applyFont="1" applyBorder="1" applyAlignment="1" applyProtection="1">
      <alignment horizontal="center" vertical="center"/>
    </xf>
    <xf numFmtId="0" fontId="5" fillId="0" borderId="13" xfId="0" applyFont="1" applyBorder="1" applyAlignment="1">
      <alignment horizontal="center" vertical="center" wrapText="1"/>
      <protection locked="0"/>
    </xf>
    <xf numFmtId="0" fontId="5" fillId="0" borderId="5" xfId="0" applyFont="1" applyBorder="1" applyAlignment="1">
      <alignment horizontal="center" vertical="center"/>
      <protection locked="0"/>
    </xf>
    <xf numFmtId="0" fontId="8" fillId="0" borderId="0" xfId="0" applyFont="1">
      <alignment vertical="top"/>
      <protection locked="0"/>
    </xf>
    <xf numFmtId="49" fontId="1" fillId="0" borderId="0" xfId="0" applyNumberFormat="1" applyFont="1" applyAlignment="1">
      <protection locked="0"/>
    </xf>
    <xf numFmtId="0" fontId="2" fillId="0" borderId="0" xfId="0" applyFont="1" applyAlignment="1">
      <alignment horizontal="center" vertical="center"/>
      <protection locked="0"/>
    </xf>
    <xf numFmtId="0" fontId="5" fillId="0" borderId="0" xfId="0" applyFont="1" applyAlignment="1">
      <alignment horizontal="left" vertical="center"/>
      <protection locked="0"/>
    </xf>
    <xf numFmtId="0" fontId="5" fillId="0" borderId="2" xfId="0" applyFont="1" applyBorder="1" applyAlignment="1">
      <alignment horizontal="center" vertical="center"/>
      <protection locked="0"/>
    </xf>
    <xf numFmtId="3" fontId="6" fillId="0" borderId="7" xfId="0" applyNumberFormat="1" applyFont="1" applyBorder="1" applyAlignment="1">
      <alignment horizontal="center" vertical="center"/>
      <protection locked="0"/>
    </xf>
    <xf numFmtId="0" fontId="7" fillId="0" borderId="7" xfId="0" applyFont="1" applyBorder="1" applyAlignment="1" applyProtection="1">
      <alignment horizontal="left" vertical="center"/>
    </xf>
    <xf numFmtId="0" fontId="5" fillId="0" borderId="4" xfId="0" applyFont="1" applyBorder="1" applyAlignment="1">
      <alignment horizontal="center" vertical="center"/>
      <protection locked="0"/>
    </xf>
    <xf numFmtId="0" fontId="5" fillId="0" borderId="2" xfId="0" applyFont="1" applyBorder="1" applyAlignment="1">
      <alignment horizontal="center" vertical="center" wrapText="1"/>
      <protection locked="0"/>
    </xf>
    <xf numFmtId="0" fontId="5" fillId="0" borderId="4" xfId="0" applyFont="1" applyBorder="1" applyAlignment="1">
      <alignment horizontal="center" vertical="center" wrapText="1"/>
      <protection locked="0"/>
    </xf>
    <xf numFmtId="0" fontId="16" fillId="0" borderId="0" xfId="0" applyFont="1" applyAlignment="1" applyProtection="1">
      <alignment horizontal="center"/>
    </xf>
    <xf numFmtId="0" fontId="16" fillId="0" borderId="0" xfId="0" applyFont="1" applyAlignment="1" applyProtection="1">
      <alignment horizontal="center" wrapText="1"/>
    </xf>
    <xf numFmtId="0" fontId="16" fillId="0" borderId="0" xfId="0" applyFont="1" applyAlignment="1" applyProtection="1">
      <alignment wrapText="1"/>
    </xf>
    <xf numFmtId="0" fontId="17" fillId="0" borderId="0" xfId="0" applyAlignment="1" applyProtection="1">
      <alignment horizontal="right" vertical="center" wrapText="1"/>
    </xf>
    <xf numFmtId="0" fontId="18" fillId="0" borderId="6" xfId="0" applyFont="1" applyBorder="1" applyAlignment="1">
      <alignment horizontal="center" vertical="center" wrapText="1"/>
      <protection locked="0"/>
    </xf>
    <xf numFmtId="0" fontId="5" fillId="0" borderId="7" xfId="0" applyFont="1" applyBorder="1" applyAlignment="1" applyProtection="1">
      <alignment horizontal="center" vertical="center"/>
    </xf>
    <xf numFmtId="0" fontId="10" fillId="0" borderId="7" xfId="0" applyFont="1" applyBorder="1" applyAlignment="1">
      <alignment horizontal="center" vertical="center"/>
      <protection locked="0"/>
    </xf>
    <xf numFmtId="0" fontId="19" fillId="0" borderId="7" xfId="0" applyFont="1" applyBorder="1" applyAlignment="1">
      <alignment horizontal="center" vertical="center"/>
      <protection locked="0"/>
    </xf>
    <xf numFmtId="0" fontId="19" fillId="0" borderId="7" xfId="0" applyFont="1" applyBorder="1" applyAlignment="1" applyProtection="1">
      <alignment horizontal="center" vertical="center"/>
    </xf>
    <xf numFmtId="0" fontId="19" fillId="0" borderId="2" xfId="0" applyFont="1" applyBorder="1" applyAlignment="1" applyProtection="1">
      <alignment horizontal="center" vertical="center"/>
    </xf>
    <xf numFmtId="178" fontId="17" fillId="0" borderId="7" xfId="54" applyFont="1">
      <alignment horizontal="right" vertical="center"/>
    </xf>
    <xf numFmtId="178" fontId="17" fillId="0" borderId="7" xfId="54" applyFont="1" applyAlignment="1">
      <alignment horizontal="center" vertical="center"/>
    </xf>
    <xf numFmtId="0" fontId="7" fillId="0" borderId="0" xfId="0" applyFont="1" applyAlignment="1">
      <alignment vertical="center"/>
      <protection locked="0"/>
    </xf>
    <xf numFmtId="49" fontId="8" fillId="0" borderId="0" xfId="0" applyNumberFormat="1" applyFont="1" applyAlignment="1" applyProtection="1">
      <alignment vertical="center"/>
    </xf>
    <xf numFmtId="49" fontId="5" fillId="0" borderId="2" xfId="0" applyNumberFormat="1" applyFont="1" applyBorder="1" applyAlignment="1" applyProtection="1">
      <alignment horizontal="center" vertical="center" wrapText="1"/>
    </xf>
    <xf numFmtId="49" fontId="5" fillId="0" borderId="4" xfId="0" applyNumberFormat="1" applyFont="1" applyBorder="1" applyAlignment="1" applyProtection="1">
      <alignment horizontal="center" vertical="center" wrapText="1"/>
    </xf>
    <xf numFmtId="49" fontId="5" fillId="0" borderId="7" xfId="0" applyNumberFormat="1" applyFont="1" applyBorder="1" applyAlignment="1" applyProtection="1">
      <alignment horizontal="center" vertical="center"/>
    </xf>
    <xf numFmtId="49" fontId="10" fillId="0" borderId="7" xfId="0" applyNumberFormat="1" applyFont="1" applyBorder="1" applyAlignment="1" applyProtection="1">
      <alignment horizontal="center" vertical="center"/>
    </xf>
    <xf numFmtId="0" fontId="10" fillId="0" borderId="7" xfId="0" applyFont="1" applyBorder="1" applyAlignment="1" applyProtection="1">
      <alignment horizontal="center" vertical="center"/>
    </xf>
    <xf numFmtId="49" fontId="10" fillId="0" borderId="7" xfId="0" applyNumberFormat="1" applyFont="1" applyBorder="1" applyAlignment="1">
      <alignment horizontal="center" vertical="center"/>
      <protection locked="0"/>
    </xf>
    <xf numFmtId="0" fontId="4" fillId="0" borderId="7" xfId="0" applyFont="1" applyBorder="1" applyAlignment="1" applyProtection="1">
      <alignment horizontal="left" vertical="center" wrapText="1" indent="1"/>
    </xf>
    <xf numFmtId="0" fontId="20" fillId="0" borderId="0" xfId="0" applyFont="1" applyAlignment="1" applyProtection="1">
      <alignment horizontal="center" vertical="center"/>
    </xf>
    <xf numFmtId="0" fontId="21" fillId="0" borderId="0" xfId="0" applyFont="1" applyAlignment="1" applyProtection="1">
      <alignment horizontal="center" vertical="center"/>
    </xf>
    <xf numFmtId="0" fontId="4" fillId="0" borderId="7" xfId="0" applyFont="1" applyBorder="1" applyAlignment="1" applyProtection="1">
      <alignment vertical="center"/>
    </xf>
    <xf numFmtId="0" fontId="4" fillId="0" borderId="7" xfId="0" applyFont="1" applyBorder="1" applyAlignment="1">
      <alignment horizontal="left" vertical="center"/>
      <protection locked="0"/>
    </xf>
    <xf numFmtId="0" fontId="4" fillId="0" borderId="7" xfId="0" applyFont="1" applyBorder="1" applyAlignment="1">
      <alignment vertical="center"/>
      <protection locked="0"/>
    </xf>
    <xf numFmtId="0" fontId="22" fillId="0" borderId="7" xfId="0" applyFont="1" applyBorder="1" applyAlignment="1" applyProtection="1">
      <alignment horizontal="center" vertical="center"/>
    </xf>
    <xf numFmtId="0" fontId="22" fillId="0" borderId="7" xfId="0" applyFont="1" applyBorder="1" applyAlignment="1">
      <alignment horizontal="center" vertical="center"/>
      <protection locked="0"/>
    </xf>
    <xf numFmtId="0" fontId="7" fillId="0" borderId="7" xfId="0" applyFont="1" applyBorder="1">
      <alignment vertical="top"/>
      <protection locked="0"/>
    </xf>
    <xf numFmtId="178" fontId="7" fillId="0" borderId="7" xfId="0" applyNumberFormat="1" applyFont="1" applyBorder="1" applyAlignment="1">
      <alignment horizontal="right" vertical="center"/>
      <protection locked="0"/>
    </xf>
    <xf numFmtId="0" fontId="4" fillId="0" borderId="7" xfId="0" applyFont="1" applyBorder="1" applyAlignment="1" applyProtection="1">
      <alignment horizontal="left" vertical="center"/>
    </xf>
    <xf numFmtId="178" fontId="23" fillId="0" borderId="7" xfId="54" applyFont="1" applyProtection="1">
      <alignment horizontal="right" vertical="center"/>
      <protection locked="0"/>
    </xf>
    <xf numFmtId="0" fontId="24" fillId="0" borderId="0" xfId="0" applyFont="1" applyProtection="1">
      <alignment vertical="top"/>
    </xf>
    <xf numFmtId="0" fontId="25" fillId="0" borderId="0" xfId="0" applyFont="1" applyAlignment="1" applyProtection="1">
      <alignment horizontal="center" vertical="center"/>
    </xf>
    <xf numFmtId="0" fontId="4" fillId="0" borderId="0" xfId="0" applyFont="1" applyAlignment="1">
      <alignment horizontal="left" vertical="center" wrapText="1"/>
      <protection locked="0"/>
    </xf>
    <xf numFmtId="0" fontId="1" fillId="0" borderId="0" xfId="0" applyFont="1" applyAlignment="1" applyProtection="1">
      <alignment horizontal="left" vertical="center" wrapText="1"/>
    </xf>
    <xf numFmtId="0" fontId="4" fillId="0" borderId="7" xfId="0" applyFont="1" applyBorder="1" applyAlignment="1" applyProtection="1">
      <alignment horizontal="left" vertical="center" indent="1"/>
    </xf>
    <xf numFmtId="0" fontId="7" fillId="0" borderId="7" xfId="0" applyFont="1" applyBorder="1" applyAlignment="1">
      <alignment horizontal="left" vertical="center" indent="2"/>
      <protection locked="0"/>
    </xf>
    <xf numFmtId="0" fontId="7" fillId="0" borderId="7" xfId="0" applyFont="1" applyBorder="1" applyAlignment="1" applyProtection="1">
      <alignment horizontal="left" vertical="center" indent="2"/>
    </xf>
    <xf numFmtId="0" fontId="7" fillId="0" borderId="2" xfId="0" applyFont="1" applyBorder="1" applyAlignment="1">
      <alignment horizontal="center" vertical="center" wrapText="1"/>
      <protection locked="0"/>
    </xf>
    <xf numFmtId="0" fontId="7" fillId="0" borderId="4" xfId="0" applyFont="1" applyBorder="1" applyAlignment="1" applyProtection="1">
      <alignment horizontal="center" vertical="center" wrapText="1"/>
    </xf>
    <xf numFmtId="0" fontId="26" fillId="0" borderId="0" xfId="0" applyFont="1" applyAlignment="1" applyProtection="1"/>
    <xf numFmtId="0" fontId="27" fillId="0" borderId="0" xfId="0" applyFont="1" applyAlignment="1" applyProtection="1">
      <alignment horizontal="center" vertical="center"/>
    </xf>
    <xf numFmtId="0" fontId="5" fillId="0" borderId="0" xfId="0" applyFont="1" applyAlignment="1" applyProtection="1">
      <alignment vertical="center"/>
    </xf>
    <xf numFmtId="0" fontId="6" fillId="0" borderId="1" xfId="0" applyFont="1" applyBorder="1" applyAlignment="1">
      <alignment horizontal="center" vertical="center" wrapText="1"/>
      <protection locked="0"/>
    </xf>
    <xf numFmtId="0" fontId="6" fillId="0" borderId="9" xfId="0" applyFont="1" applyBorder="1" applyAlignment="1">
      <alignment horizontal="center" vertical="center" wrapText="1"/>
      <protection locked="0"/>
    </xf>
    <xf numFmtId="0" fontId="6" fillId="0" borderId="3" xfId="0" applyFont="1" applyBorder="1" applyAlignment="1">
      <alignment horizontal="center" vertical="center" wrapText="1"/>
      <protection locked="0"/>
    </xf>
    <xf numFmtId="0" fontId="6" fillId="0" borderId="3" xfId="0" applyFont="1" applyBorder="1" applyAlignment="1" applyProtection="1">
      <alignment horizontal="center" vertical="center" wrapText="1"/>
    </xf>
    <xf numFmtId="0" fontId="6" fillId="0" borderId="5" xfId="0" applyFont="1" applyBorder="1" applyAlignment="1" applyProtection="1">
      <alignment horizontal="center" vertical="center"/>
    </xf>
    <xf numFmtId="0" fontId="6" fillId="0" borderId="10" xfId="0" applyFont="1" applyBorder="1" applyAlignment="1" applyProtection="1">
      <alignment horizontal="center" vertical="center"/>
    </xf>
    <xf numFmtId="0" fontId="6" fillId="0" borderId="10" xfId="0" applyFont="1" applyBorder="1" applyAlignment="1">
      <alignment horizontal="center" vertical="center" wrapText="1"/>
      <protection locked="0"/>
    </xf>
    <xf numFmtId="0" fontId="6" fillId="0" borderId="6" xfId="0" applyFont="1" applyBorder="1" applyAlignment="1" applyProtection="1">
      <alignment horizontal="center" vertical="center" wrapText="1"/>
    </xf>
    <xf numFmtId="0" fontId="6" fillId="0" borderId="11" xfId="0" applyFont="1" applyBorder="1" applyAlignment="1" applyProtection="1">
      <alignment horizontal="center" vertical="center" wrapText="1"/>
    </xf>
    <xf numFmtId="0" fontId="6" fillId="0" borderId="11" xfId="0" applyFont="1" applyBorder="1" applyAlignment="1" applyProtection="1">
      <alignment horizontal="center" vertical="center"/>
    </xf>
    <xf numFmtId="0" fontId="4" fillId="0" borderId="6" xfId="0" applyFont="1" applyBorder="1" applyAlignment="1" applyProtection="1">
      <alignment vertical="center" wrapText="1"/>
    </xf>
    <xf numFmtId="0" fontId="4" fillId="0" borderId="11" xfId="0" applyFont="1" applyBorder="1" applyAlignment="1" applyProtection="1">
      <alignment vertical="center" wrapText="1"/>
    </xf>
    <xf numFmtId="0" fontId="4" fillId="0" borderId="6" xfId="0" applyFont="1" applyBorder="1" applyAlignment="1" applyProtection="1">
      <alignment horizontal="center" vertical="center"/>
    </xf>
    <xf numFmtId="0" fontId="4" fillId="0" borderId="11" xfId="0" applyFont="1" applyBorder="1" applyAlignment="1" applyProtection="1">
      <alignment horizontal="center" vertical="center"/>
    </xf>
    <xf numFmtId="0" fontId="27" fillId="0" borderId="0" xfId="0" applyFont="1" applyAlignment="1">
      <alignment horizontal="center" vertical="center"/>
      <protection locked="0"/>
    </xf>
    <xf numFmtId="0" fontId="5" fillId="0" borderId="0" xfId="0" applyFont="1" applyAlignment="1">
      <alignment vertical="center"/>
      <protection locked="0"/>
    </xf>
    <xf numFmtId="0" fontId="6" fillId="0" borderId="3" xfId="0" applyFont="1" applyBorder="1" applyAlignment="1" applyProtection="1">
      <alignment horizontal="center" vertical="center"/>
    </xf>
    <xf numFmtId="0" fontId="6" fillId="0" borderId="4" xfId="0" applyFont="1" applyBorder="1" applyAlignment="1" applyProtection="1">
      <alignment horizontal="center" vertical="center" wrapText="1"/>
    </xf>
    <xf numFmtId="0" fontId="6" fillId="0" borderId="12" xfId="0" applyFont="1" applyBorder="1" applyAlignment="1" applyProtection="1">
      <alignment horizontal="center" vertical="center"/>
    </xf>
    <xf numFmtId="0" fontId="6" fillId="0" borderId="11" xfId="0" applyFont="1" applyBorder="1" applyAlignment="1">
      <alignment horizontal="center" vertical="center"/>
      <protection locked="0"/>
    </xf>
    <xf numFmtId="0" fontId="6" fillId="2" borderId="4" xfId="0" applyFont="1" applyFill="1" applyBorder="1" applyAlignment="1">
      <alignment horizontal="center" vertical="center" wrapText="1"/>
      <protection locked="0"/>
    </xf>
    <xf numFmtId="0" fontId="28" fillId="0" borderId="0" xfId="0" applyFont="1" applyAlignment="1" applyProtection="1">
      <alignment horizontal="center" vertical="top"/>
    </xf>
    <xf numFmtId="0" fontId="29" fillId="0" borderId="0" xfId="0" applyFont="1" applyAlignment="1" applyProtection="1">
      <alignment horizontal="center" vertical="center"/>
    </xf>
    <xf numFmtId="0" fontId="7" fillId="0" borderId="4" xfId="0" applyFont="1" applyBorder="1" applyAlignment="1">
      <alignment horizontal="left" vertical="center"/>
      <protection locked="0"/>
    </xf>
    <xf numFmtId="0" fontId="7" fillId="0" borderId="6" xfId="0" applyFont="1" applyBorder="1" applyAlignment="1">
      <alignment horizontal="left" vertical="center"/>
      <protection locked="0"/>
    </xf>
    <xf numFmtId="0" fontId="7" fillId="0" borderId="11" xfId="0" applyFont="1" applyBorder="1" applyAlignment="1">
      <alignment horizontal="left" vertical="center"/>
      <protection locked="0"/>
    </xf>
    <xf numFmtId="0" fontId="8" fillId="0" borderId="6" xfId="0" applyFont="1" applyBorder="1" applyAlignment="1">
      <alignment vertical="center"/>
      <protection locked="0"/>
    </xf>
    <xf numFmtId="0" fontId="23" fillId="0" borderId="6" xfId="0" applyFont="1" applyBorder="1" applyAlignment="1">
      <alignment horizontal="center" vertical="center"/>
      <protection locked="0"/>
    </xf>
    <xf numFmtId="0" fontId="22" fillId="0" borderId="6" xfId="0" applyFont="1" applyBorder="1" applyAlignment="1" applyProtection="1">
      <alignment horizontal="center" vertical="center"/>
    </xf>
    <xf numFmtId="0" fontId="4" fillId="0" borderId="6" xfId="0" applyFont="1" applyBorder="1" applyAlignment="1" applyProtection="1">
      <alignment horizontal="left" vertical="center"/>
    </xf>
    <xf numFmtId="0" fontId="22" fillId="0" borderId="6" xfId="0" applyFont="1" applyBorder="1" applyAlignment="1">
      <alignment horizontal="center" vertical="center"/>
      <protection locked="0"/>
    </xf>
    <xf numFmtId="0" fontId="4" fillId="0" borderId="7" xfId="0" applyFont="1" applyBorder="1" applyAlignment="1" applyProtection="1" quotePrefix="1">
      <alignment horizontal="left" vertical="center" indent="1"/>
    </xf>
    <xf numFmtId="0" fontId="7" fillId="0" borderId="7" xfId="0" applyFont="1" applyBorder="1" applyAlignment="1" quotePrefix="1">
      <alignment horizontal="left" vertical="center" indent="2"/>
      <protection locked="0"/>
    </xf>
    <xf numFmtId="0" fontId="7" fillId="0" borderId="7" xfId="0" applyFont="1" applyBorder="1" applyAlignment="1" applyProtection="1" quotePrefix="1">
      <alignment horizontal="left" vertical="center" indent="2"/>
    </xf>
    <xf numFmtId="0" fontId="4" fillId="0" borderId="7" xfId="0" applyFont="1" applyBorder="1" applyAlignment="1" applyProtection="1" quotePrefix="1">
      <alignment horizontal="left" vertical="center" wrapText="1" indent="2"/>
    </xf>
  </cellXfs>
  <cellStyles count="57">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DateTimeStyle" xfId="49"/>
    <cellStyle name="DateStyle" xfId="50"/>
    <cellStyle name="PercentStyle" xfId="51"/>
    <cellStyle name="NumberStyle" xfId="52"/>
    <cellStyle name="TextStyle" xfId="53"/>
    <cellStyle name="MoneyStyle" xfId="54"/>
    <cellStyle name="TimeStyle" xfId="55"/>
    <cellStyle name="IntegralNumberStyle" xfId="56"/>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0" Type="http://schemas.openxmlformats.org/officeDocument/2006/relationships/sharedStrings" Target="sharedStrings.xml"/><Relationship Id="rId2" Type="http://schemas.openxmlformats.org/officeDocument/2006/relationships/worksheet" Target="worksheets/sheet2.xml"/><Relationship Id="rId19" Type="http://schemas.openxmlformats.org/officeDocument/2006/relationships/styles" Target="styles.xml"/><Relationship Id="rId18" Type="http://schemas.openxmlformats.org/officeDocument/2006/relationships/theme" Target="theme/theme1.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D38"/>
  <sheetViews>
    <sheetView showZeros="0" topLeftCell="A25" workbookViewId="0">
      <selection activeCell="A1" sqref="A1"/>
    </sheetView>
  </sheetViews>
  <sheetFormatPr defaultColWidth="9.14285714285714" defaultRowHeight="12" customHeight="1" outlineLevelCol="3"/>
  <cols>
    <col min="1" max="1" width="31.847619047619" customWidth="1"/>
    <col min="2" max="2" width="35.5714285714286" customWidth="1"/>
    <col min="3" max="3" width="36.5714285714286" customWidth="1"/>
    <col min="4" max="4" width="33.847619047619" customWidth="1"/>
  </cols>
  <sheetData>
    <row r="1" ht="15" customHeight="1" spans="4:4">
      <c r="D1" s="33" t="s">
        <v>0</v>
      </c>
    </row>
    <row r="2" ht="36" customHeight="1" spans="1:4">
      <c r="A2" s="4" t="str">
        <f>"2025"&amp;"年部门财务收支预算总表"</f>
        <v>2025年部门财务收支预算总表</v>
      </c>
      <c r="B2" s="211"/>
      <c r="C2" s="211"/>
      <c r="D2" s="211"/>
    </row>
    <row r="3" ht="18.75" customHeight="1" spans="1:4">
      <c r="A3" s="35" t="str">
        <f>"单位名称："&amp;"永德县第三高级中学"</f>
        <v>单位名称：永德县第三高级中学</v>
      </c>
      <c r="B3" s="212"/>
      <c r="C3" s="212"/>
      <c r="D3" s="33" t="s">
        <v>1</v>
      </c>
    </row>
    <row r="4" ht="18.75" customHeight="1" spans="1:4">
      <c r="A4" s="11" t="s">
        <v>2</v>
      </c>
      <c r="B4" s="13"/>
      <c r="C4" s="11" t="s">
        <v>3</v>
      </c>
      <c r="D4" s="13"/>
    </row>
    <row r="5" ht="18.75" customHeight="1" spans="1:4">
      <c r="A5" s="26" t="s">
        <v>4</v>
      </c>
      <c r="B5" s="26" t="str">
        <f t="shared" ref="B5:D5" si="0">"2025"&amp;"年预算数"</f>
        <v>2025年预算数</v>
      </c>
      <c r="C5" s="26" t="s">
        <v>5</v>
      </c>
      <c r="D5" s="26" t="str">
        <f t="shared" si="0"/>
        <v>2025年预算数</v>
      </c>
    </row>
    <row r="6" ht="18.75" customHeight="1" spans="1:4">
      <c r="A6" s="28"/>
      <c r="B6" s="28"/>
      <c r="C6" s="28"/>
      <c r="D6" s="28"/>
    </row>
    <row r="7" ht="18.75" customHeight="1" spans="1:4">
      <c r="A7" s="176" t="s">
        <v>6</v>
      </c>
      <c r="B7" s="23">
        <v>19775582.64</v>
      </c>
      <c r="C7" s="176" t="s">
        <v>7</v>
      </c>
      <c r="D7" s="23"/>
    </row>
    <row r="8" ht="18.75" customHeight="1" spans="1:4">
      <c r="A8" s="176" t="s">
        <v>8</v>
      </c>
      <c r="B8" s="23"/>
      <c r="C8" s="176" t="s">
        <v>9</v>
      </c>
      <c r="D8" s="23"/>
    </row>
    <row r="9" ht="18.75" customHeight="1" spans="1:4">
      <c r="A9" s="176" t="s">
        <v>10</v>
      </c>
      <c r="B9" s="23"/>
      <c r="C9" s="176" t="s">
        <v>11</v>
      </c>
      <c r="D9" s="23"/>
    </row>
    <row r="10" ht="18.75" customHeight="1" spans="1:4">
      <c r="A10" s="176" t="s">
        <v>12</v>
      </c>
      <c r="B10" s="23">
        <v>1908200</v>
      </c>
      <c r="C10" s="176" t="s">
        <v>13</v>
      </c>
      <c r="D10" s="23"/>
    </row>
    <row r="11" ht="18.75" customHeight="1" spans="1:4">
      <c r="A11" s="21" t="s">
        <v>14</v>
      </c>
      <c r="B11" s="23">
        <v>672500</v>
      </c>
      <c r="C11" s="213" t="s">
        <v>15</v>
      </c>
      <c r="D11" s="23">
        <v>18311559.52</v>
      </c>
    </row>
    <row r="12" ht="18.75" customHeight="1" spans="1:4">
      <c r="A12" s="214" t="s">
        <v>16</v>
      </c>
      <c r="B12" s="23"/>
      <c r="C12" s="215" t="s">
        <v>17</v>
      </c>
      <c r="D12" s="23"/>
    </row>
    <row r="13" ht="18.75" customHeight="1" spans="1:4">
      <c r="A13" s="214" t="s">
        <v>18</v>
      </c>
      <c r="B13" s="23"/>
      <c r="C13" s="215" t="s">
        <v>19</v>
      </c>
      <c r="D13" s="23"/>
    </row>
    <row r="14" ht="18.75" customHeight="1" spans="1:4">
      <c r="A14" s="214" t="s">
        <v>20</v>
      </c>
      <c r="B14" s="23"/>
      <c r="C14" s="215" t="s">
        <v>21</v>
      </c>
      <c r="D14" s="23">
        <v>1812647.31</v>
      </c>
    </row>
    <row r="15" ht="18.75" customHeight="1" spans="1:4">
      <c r="A15" s="214" t="s">
        <v>22</v>
      </c>
      <c r="B15" s="23"/>
      <c r="C15" s="215" t="s">
        <v>23</v>
      </c>
      <c r="D15" s="23">
        <v>872590.33</v>
      </c>
    </row>
    <row r="16" ht="18.75" customHeight="1" spans="1:4">
      <c r="A16" s="214" t="s">
        <v>24</v>
      </c>
      <c r="B16" s="23">
        <v>672500</v>
      </c>
      <c r="C16" s="214" t="s">
        <v>25</v>
      </c>
      <c r="D16" s="23"/>
    </row>
    <row r="17" ht="18.75" customHeight="1" spans="1:4">
      <c r="A17" s="214" t="s">
        <v>26</v>
      </c>
      <c r="B17" s="23"/>
      <c r="C17" s="214" t="s">
        <v>27</v>
      </c>
      <c r="D17" s="23"/>
    </row>
    <row r="18" ht="18.75" customHeight="1" spans="1:4">
      <c r="A18" s="216" t="s">
        <v>26</v>
      </c>
      <c r="B18" s="23"/>
      <c r="C18" s="215" t="s">
        <v>28</v>
      </c>
      <c r="D18" s="23"/>
    </row>
    <row r="19" ht="18.75" customHeight="1" spans="1:4">
      <c r="A19" s="216" t="s">
        <v>26</v>
      </c>
      <c r="B19" s="23"/>
      <c r="C19" s="215" t="s">
        <v>29</v>
      </c>
      <c r="D19" s="23"/>
    </row>
    <row r="20" ht="18.75" customHeight="1" spans="1:4">
      <c r="A20" s="216" t="s">
        <v>26</v>
      </c>
      <c r="B20" s="23"/>
      <c r="C20" s="215" t="s">
        <v>30</v>
      </c>
      <c r="D20" s="23"/>
    </row>
    <row r="21" ht="18.75" customHeight="1" spans="1:4">
      <c r="A21" s="216" t="s">
        <v>26</v>
      </c>
      <c r="B21" s="23"/>
      <c r="C21" s="215" t="s">
        <v>31</v>
      </c>
      <c r="D21" s="23"/>
    </row>
    <row r="22" ht="18.75" customHeight="1" spans="1:4">
      <c r="A22" s="216" t="s">
        <v>26</v>
      </c>
      <c r="B22" s="23"/>
      <c r="C22" s="215" t="s">
        <v>32</v>
      </c>
      <c r="D22" s="23"/>
    </row>
    <row r="23" ht="18.75" customHeight="1" spans="1:4">
      <c r="A23" s="216" t="s">
        <v>26</v>
      </c>
      <c r="B23" s="23"/>
      <c r="C23" s="215" t="s">
        <v>33</v>
      </c>
      <c r="D23" s="23"/>
    </row>
    <row r="24" ht="18.75" customHeight="1" spans="1:4">
      <c r="A24" s="216" t="s">
        <v>26</v>
      </c>
      <c r="B24" s="23"/>
      <c r="C24" s="215" t="s">
        <v>34</v>
      </c>
      <c r="D24" s="23"/>
    </row>
    <row r="25" ht="18.75" customHeight="1" spans="1:4">
      <c r="A25" s="216" t="s">
        <v>26</v>
      </c>
      <c r="B25" s="23"/>
      <c r="C25" s="215" t="s">
        <v>35</v>
      </c>
      <c r="D25" s="23">
        <v>1359485.48</v>
      </c>
    </row>
    <row r="26" ht="18.75" customHeight="1" spans="1:4">
      <c r="A26" s="216" t="s">
        <v>26</v>
      </c>
      <c r="B26" s="23"/>
      <c r="C26" s="215" t="s">
        <v>36</v>
      </c>
      <c r="D26" s="23"/>
    </row>
    <row r="27" ht="18.75" customHeight="1" spans="1:4">
      <c r="A27" s="216" t="s">
        <v>26</v>
      </c>
      <c r="B27" s="23"/>
      <c r="C27" s="215" t="s">
        <v>37</v>
      </c>
      <c r="D27" s="23"/>
    </row>
    <row r="28" ht="18.75" customHeight="1" spans="1:4">
      <c r="A28" s="216" t="s">
        <v>26</v>
      </c>
      <c r="B28" s="23"/>
      <c r="C28" s="215" t="s">
        <v>38</v>
      </c>
      <c r="D28" s="23"/>
    </row>
    <row r="29" ht="18.75" customHeight="1" spans="1:4">
      <c r="A29" s="216" t="s">
        <v>26</v>
      </c>
      <c r="B29" s="23"/>
      <c r="C29" s="215" t="s">
        <v>39</v>
      </c>
      <c r="D29" s="23"/>
    </row>
    <row r="30" ht="18.75" customHeight="1" spans="1:4">
      <c r="A30" s="217" t="s">
        <v>26</v>
      </c>
      <c r="B30" s="23"/>
      <c r="C30" s="214" t="s">
        <v>40</v>
      </c>
      <c r="D30" s="23"/>
    </row>
    <row r="31" ht="18.75" customHeight="1" spans="1:4">
      <c r="A31" s="217" t="s">
        <v>26</v>
      </c>
      <c r="B31" s="23"/>
      <c r="C31" s="214" t="s">
        <v>41</v>
      </c>
      <c r="D31" s="23"/>
    </row>
    <row r="32" ht="18.75" customHeight="1" spans="1:4">
      <c r="A32" s="217" t="s">
        <v>26</v>
      </c>
      <c r="B32" s="23"/>
      <c r="C32" s="214" t="s">
        <v>42</v>
      </c>
      <c r="D32" s="23"/>
    </row>
    <row r="33" ht="18.75" customHeight="1" spans="1:4">
      <c r="A33" s="218"/>
      <c r="B33" s="177"/>
      <c r="C33" s="214" t="s">
        <v>43</v>
      </c>
      <c r="D33" s="175"/>
    </row>
    <row r="34" ht="18.75" customHeight="1" spans="1:4">
      <c r="A34" s="218" t="s">
        <v>44</v>
      </c>
      <c r="B34" s="177">
        <f>SUM(B7:B11)</f>
        <v>22356282.64</v>
      </c>
      <c r="C34" s="172" t="s">
        <v>45</v>
      </c>
      <c r="D34" s="177">
        <v>22356282.64</v>
      </c>
    </row>
    <row r="35" ht="18.75" customHeight="1" spans="1:4">
      <c r="A35" s="219" t="s">
        <v>46</v>
      </c>
      <c r="B35" s="23"/>
      <c r="C35" s="176" t="s">
        <v>47</v>
      </c>
      <c r="D35" s="23"/>
    </row>
    <row r="36" ht="18.75" customHeight="1" spans="1:4">
      <c r="A36" s="219" t="s">
        <v>48</v>
      </c>
      <c r="B36" s="23"/>
      <c r="C36" s="176" t="s">
        <v>48</v>
      </c>
      <c r="D36" s="23"/>
    </row>
    <row r="37" ht="18.75" customHeight="1" spans="1:4">
      <c r="A37" s="219" t="s">
        <v>49</v>
      </c>
      <c r="B37" s="23">
        <f>B35-B36</f>
        <v>0</v>
      </c>
      <c r="C37" s="176" t="s">
        <v>50</v>
      </c>
      <c r="D37" s="23"/>
    </row>
    <row r="38" ht="18.75" customHeight="1" spans="1:4">
      <c r="A38" s="220" t="s">
        <v>51</v>
      </c>
      <c r="B38" s="177">
        <f t="shared" ref="B38:D38" si="1">B34+B35</f>
        <v>22356282.64</v>
      </c>
      <c r="C38" s="172" t="s">
        <v>52</v>
      </c>
      <c r="D38" s="177">
        <f t="shared" si="1"/>
        <v>22356282.64</v>
      </c>
    </row>
  </sheetData>
  <mergeCells count="8">
    <mergeCell ref="A2:D2"/>
    <mergeCell ref="A3:B3"/>
    <mergeCell ref="A4:B4"/>
    <mergeCell ref="C4:D4"/>
    <mergeCell ref="A5:A6"/>
    <mergeCell ref="B5:B6"/>
    <mergeCell ref="C5:C6"/>
    <mergeCell ref="D5:D6"/>
  </mergeCells>
  <pageMargins left="0.75" right="0.75" top="1" bottom="1" header="0.511805555555556" footer="0.511805555555556"/>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S9"/>
  <sheetViews>
    <sheetView showZeros="0" topLeftCell="N1" workbookViewId="0">
      <selection activeCell="A1" sqref="A1"/>
    </sheetView>
  </sheetViews>
  <sheetFormatPr defaultColWidth="9.14285714285714" defaultRowHeight="14.25" customHeight="1"/>
  <cols>
    <col min="1" max="1" width="21.1428571428571" customWidth="1"/>
    <col min="2" max="2" width="35.2857142857143" customWidth="1"/>
    <col min="3" max="8" width="20.4190476190476" customWidth="1"/>
    <col min="9" max="11" width="20.5714285714286" customWidth="1"/>
    <col min="12" max="12" width="20.4190476190476" customWidth="1"/>
    <col min="13" max="13" width="20.5714285714286" customWidth="1"/>
    <col min="14" max="19" width="20.4190476190476" customWidth="1"/>
  </cols>
  <sheetData>
    <row r="1" ht="19.5" customHeight="1" spans="10:19">
      <c r="J1" s="178"/>
      <c r="O1" s="66"/>
      <c r="P1" s="66"/>
      <c r="Q1" s="66"/>
      <c r="R1" s="66"/>
      <c r="S1" s="32" t="s">
        <v>53</v>
      </c>
    </row>
    <row r="2" ht="57.75" customHeight="1" spans="1:19">
      <c r="A2" s="138" t="str">
        <f>"2025"&amp;"年部门收入预算表"</f>
        <v>2025年部门收入预算表</v>
      </c>
      <c r="B2" s="188"/>
      <c r="C2" s="188"/>
      <c r="D2" s="188"/>
      <c r="E2" s="188"/>
      <c r="F2" s="188"/>
      <c r="G2" s="188"/>
      <c r="H2" s="188"/>
      <c r="I2" s="188"/>
      <c r="J2" s="188"/>
      <c r="K2" s="188"/>
      <c r="L2" s="188"/>
      <c r="M2" s="188"/>
      <c r="N2" s="188"/>
      <c r="O2" s="204"/>
      <c r="P2" s="204"/>
      <c r="Q2" s="204"/>
      <c r="R2" s="204"/>
      <c r="S2" s="204"/>
    </row>
    <row r="3" ht="18.75" customHeight="1" spans="1:19">
      <c r="A3" s="35" t="str">
        <f>"单位名称："&amp;"永德县第三高级中学"</f>
        <v>单位名称：永德县第三高级中学</v>
      </c>
      <c r="B3" s="189"/>
      <c r="C3" s="189"/>
      <c r="D3" s="189"/>
      <c r="E3" s="189"/>
      <c r="F3" s="189"/>
      <c r="G3" s="189"/>
      <c r="H3" s="189"/>
      <c r="I3" s="189"/>
      <c r="J3" s="205"/>
      <c r="K3" s="189"/>
      <c r="L3" s="189"/>
      <c r="M3" s="189"/>
      <c r="N3" s="189"/>
      <c r="O3" s="205"/>
      <c r="P3" s="205"/>
      <c r="Q3" s="205"/>
      <c r="R3" s="205"/>
      <c r="S3" s="32" t="s">
        <v>1</v>
      </c>
    </row>
    <row r="4" ht="18.75" customHeight="1" spans="1:19">
      <c r="A4" s="190" t="s">
        <v>54</v>
      </c>
      <c r="B4" s="191" t="s">
        <v>55</v>
      </c>
      <c r="C4" s="191" t="s">
        <v>56</v>
      </c>
      <c r="D4" s="192" t="s">
        <v>57</v>
      </c>
      <c r="E4" s="193"/>
      <c r="F4" s="193"/>
      <c r="G4" s="193"/>
      <c r="H4" s="193"/>
      <c r="I4" s="193"/>
      <c r="J4" s="206"/>
      <c r="K4" s="193"/>
      <c r="L4" s="193"/>
      <c r="M4" s="193"/>
      <c r="N4" s="207"/>
      <c r="O4" s="192" t="s">
        <v>46</v>
      </c>
      <c r="P4" s="192"/>
      <c r="Q4" s="192"/>
      <c r="R4" s="192"/>
      <c r="S4" s="210"/>
    </row>
    <row r="5" ht="18.75" customHeight="1" spans="1:19">
      <c r="A5" s="194"/>
      <c r="B5" s="195"/>
      <c r="C5" s="195"/>
      <c r="D5" s="196" t="s">
        <v>58</v>
      </c>
      <c r="E5" s="196" t="s">
        <v>59</v>
      </c>
      <c r="F5" s="196" t="s">
        <v>60</v>
      </c>
      <c r="G5" s="196" t="s">
        <v>61</v>
      </c>
      <c r="H5" s="196" t="s">
        <v>62</v>
      </c>
      <c r="I5" s="208" t="s">
        <v>63</v>
      </c>
      <c r="J5" s="208"/>
      <c r="K5" s="208"/>
      <c r="L5" s="208"/>
      <c r="M5" s="208"/>
      <c r="N5" s="199"/>
      <c r="O5" s="196" t="s">
        <v>58</v>
      </c>
      <c r="P5" s="196" t="s">
        <v>59</v>
      </c>
      <c r="Q5" s="196" t="s">
        <v>60</v>
      </c>
      <c r="R5" s="196" t="s">
        <v>61</v>
      </c>
      <c r="S5" s="196" t="s">
        <v>64</v>
      </c>
    </row>
    <row r="6" ht="18.75" customHeight="1" spans="1:19">
      <c r="A6" s="197"/>
      <c r="B6" s="198"/>
      <c r="C6" s="198"/>
      <c r="D6" s="199"/>
      <c r="E6" s="199"/>
      <c r="F6" s="199"/>
      <c r="G6" s="199"/>
      <c r="H6" s="199"/>
      <c r="I6" s="198" t="s">
        <v>58</v>
      </c>
      <c r="J6" s="198" t="s">
        <v>65</v>
      </c>
      <c r="K6" s="198" t="s">
        <v>66</v>
      </c>
      <c r="L6" s="198" t="s">
        <v>67</v>
      </c>
      <c r="M6" s="198" t="s">
        <v>68</v>
      </c>
      <c r="N6" s="198" t="s">
        <v>69</v>
      </c>
      <c r="O6" s="209"/>
      <c r="P6" s="209"/>
      <c r="Q6" s="209"/>
      <c r="R6" s="209"/>
      <c r="S6" s="199"/>
    </row>
    <row r="7" ht="18.75" customHeight="1" spans="1:19">
      <c r="A7" s="164">
        <v>1</v>
      </c>
      <c r="B7" s="164">
        <v>2</v>
      </c>
      <c r="C7" s="164">
        <v>3</v>
      </c>
      <c r="D7" s="164">
        <v>4</v>
      </c>
      <c r="E7" s="164">
        <v>5</v>
      </c>
      <c r="F7" s="164">
        <v>6</v>
      </c>
      <c r="G7" s="164">
        <v>7</v>
      </c>
      <c r="H7" s="164">
        <v>8</v>
      </c>
      <c r="I7" s="164">
        <v>9</v>
      </c>
      <c r="J7" s="164">
        <v>10</v>
      </c>
      <c r="K7" s="164">
        <v>11</v>
      </c>
      <c r="L7" s="164">
        <v>12</v>
      </c>
      <c r="M7" s="164">
        <v>13</v>
      </c>
      <c r="N7" s="164">
        <v>14</v>
      </c>
      <c r="O7" s="164">
        <v>15</v>
      </c>
      <c r="P7" s="164">
        <v>16</v>
      </c>
      <c r="Q7" s="164">
        <v>17</v>
      </c>
      <c r="R7" s="164">
        <v>18</v>
      </c>
      <c r="S7" s="164">
        <v>19</v>
      </c>
    </row>
    <row r="8" ht="18.75" customHeight="1" spans="1:19">
      <c r="A8" s="200" t="s">
        <v>70</v>
      </c>
      <c r="B8" s="201" t="s">
        <v>71</v>
      </c>
      <c r="C8" s="23">
        <v>22356282.64</v>
      </c>
      <c r="D8" s="23">
        <v>22356282.64</v>
      </c>
      <c r="E8" s="23">
        <v>19775582.64</v>
      </c>
      <c r="F8" s="23"/>
      <c r="G8" s="23"/>
      <c r="H8" s="23">
        <v>1908200</v>
      </c>
      <c r="I8" s="23">
        <v>672500</v>
      </c>
      <c r="J8" s="23"/>
      <c r="K8" s="23"/>
      <c r="L8" s="23"/>
      <c r="M8" s="23"/>
      <c r="N8" s="23">
        <v>672500</v>
      </c>
      <c r="O8" s="23"/>
      <c r="P8" s="23"/>
      <c r="Q8" s="23"/>
      <c r="R8" s="23"/>
      <c r="S8" s="23"/>
    </row>
    <row r="9" ht="18.75" customHeight="1" spans="1:19">
      <c r="A9" s="202" t="s">
        <v>56</v>
      </c>
      <c r="B9" s="203"/>
      <c r="C9" s="23">
        <v>22356282.64</v>
      </c>
      <c r="D9" s="23">
        <v>22356282.64</v>
      </c>
      <c r="E9" s="23">
        <v>19775582.64</v>
      </c>
      <c r="F9" s="23"/>
      <c r="G9" s="23"/>
      <c r="H9" s="23">
        <v>1908200</v>
      </c>
      <c r="I9" s="23">
        <v>672500</v>
      </c>
      <c r="J9" s="23"/>
      <c r="K9" s="23"/>
      <c r="L9" s="23"/>
      <c r="M9" s="23"/>
      <c r="N9" s="23">
        <v>672500</v>
      </c>
      <c r="O9" s="23"/>
      <c r="P9" s="23"/>
      <c r="Q9" s="23"/>
      <c r="R9" s="23"/>
      <c r="S9" s="23"/>
    </row>
  </sheetData>
  <mergeCells count="19">
    <mergeCell ref="A2:S2"/>
    <mergeCell ref="A3:D3"/>
    <mergeCell ref="D4:N4"/>
    <mergeCell ref="O4:S4"/>
    <mergeCell ref="I5:N5"/>
    <mergeCell ref="A9:B9"/>
    <mergeCell ref="A4:A6"/>
    <mergeCell ref="B4:B6"/>
    <mergeCell ref="C4:C6"/>
    <mergeCell ref="D5:D6"/>
    <mergeCell ref="E5:E6"/>
    <mergeCell ref="F5:F6"/>
    <mergeCell ref="G5:G6"/>
    <mergeCell ref="H5:H6"/>
    <mergeCell ref="O5:O6"/>
    <mergeCell ref="P5:P6"/>
    <mergeCell ref="Q5:Q6"/>
    <mergeCell ref="R5:R6"/>
    <mergeCell ref="S5:S6"/>
  </mergeCells>
  <pageMargins left="0.75" right="0.75" top="1" bottom="1" header="0.511805555555556" footer="0.511805555555556"/>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O25"/>
  <sheetViews>
    <sheetView showZeros="0" workbookViewId="0">
      <selection activeCell="A1" sqref="A1"/>
    </sheetView>
  </sheetViews>
  <sheetFormatPr defaultColWidth="9.14285714285714" defaultRowHeight="14.25" customHeight="1"/>
  <cols>
    <col min="1" max="1" width="14.2857142857143" customWidth="1"/>
    <col min="2" max="2" width="37.7142857142857" customWidth="1"/>
    <col min="3" max="6" width="19.1428571428571" customWidth="1"/>
    <col min="7" max="8" width="19" customWidth="1"/>
    <col min="9" max="9" width="18.847619047619" customWidth="1"/>
    <col min="10" max="11" width="19" customWidth="1"/>
    <col min="12" max="14" width="18.847619047619" customWidth="1"/>
    <col min="15" max="15" width="19" customWidth="1"/>
  </cols>
  <sheetData>
    <row r="1" ht="19.5" customHeight="1" spans="4:15">
      <c r="D1" s="178"/>
      <c r="H1" s="178"/>
      <c r="J1" s="178"/>
      <c r="O1" s="33" t="s">
        <v>72</v>
      </c>
    </row>
    <row r="2" ht="42" customHeight="1" spans="1:15">
      <c r="A2" s="4" t="str">
        <f>"2025"&amp;"年部门支出预算表"</f>
        <v>2025年部门支出预算表</v>
      </c>
      <c r="B2" s="179"/>
      <c r="C2" s="179"/>
      <c r="D2" s="179"/>
      <c r="E2" s="179"/>
      <c r="F2" s="179"/>
      <c r="G2" s="179"/>
      <c r="H2" s="179"/>
      <c r="I2" s="179"/>
      <c r="J2" s="179"/>
      <c r="K2" s="179"/>
      <c r="L2" s="179"/>
      <c r="M2" s="179"/>
      <c r="N2" s="179"/>
      <c r="O2" s="179"/>
    </row>
    <row r="3" ht="18.75" customHeight="1" spans="1:15">
      <c r="A3" s="180" t="str">
        <f>"单位名称："&amp;"永德县第三高级中学"</f>
        <v>单位名称：永德县第三高级中学</v>
      </c>
      <c r="B3" s="181"/>
      <c r="C3" s="65"/>
      <c r="D3" s="2"/>
      <c r="E3" s="65"/>
      <c r="F3" s="65"/>
      <c r="G3" s="65"/>
      <c r="H3" s="2"/>
      <c r="I3" s="65"/>
      <c r="J3" s="2"/>
      <c r="K3" s="65"/>
      <c r="L3" s="65"/>
      <c r="M3" s="187"/>
      <c r="N3" s="187"/>
      <c r="O3" s="33" t="s">
        <v>1</v>
      </c>
    </row>
    <row r="4" ht="18.75" customHeight="1" spans="1:15">
      <c r="A4" s="9" t="s">
        <v>73</v>
      </c>
      <c r="B4" s="9" t="s">
        <v>74</v>
      </c>
      <c r="C4" s="9" t="s">
        <v>56</v>
      </c>
      <c r="D4" s="11" t="s">
        <v>59</v>
      </c>
      <c r="E4" s="74" t="s">
        <v>75</v>
      </c>
      <c r="F4" s="145" t="s">
        <v>76</v>
      </c>
      <c r="G4" s="9" t="s">
        <v>60</v>
      </c>
      <c r="H4" s="9" t="s">
        <v>61</v>
      </c>
      <c r="I4" s="9" t="s">
        <v>77</v>
      </c>
      <c r="J4" s="11" t="s">
        <v>78</v>
      </c>
      <c r="K4" s="12"/>
      <c r="L4" s="12"/>
      <c r="M4" s="12"/>
      <c r="N4" s="12"/>
      <c r="O4" s="13"/>
    </row>
    <row r="5" ht="29.25" customHeight="1" spans="1:15">
      <c r="A5" s="17"/>
      <c r="B5" s="17"/>
      <c r="C5" s="17"/>
      <c r="D5" s="151" t="s">
        <v>58</v>
      </c>
      <c r="E5" s="93" t="s">
        <v>75</v>
      </c>
      <c r="F5" s="93" t="s">
        <v>76</v>
      </c>
      <c r="G5" s="17"/>
      <c r="H5" s="17"/>
      <c r="I5" s="17"/>
      <c r="J5" s="151" t="s">
        <v>58</v>
      </c>
      <c r="K5" s="41" t="s">
        <v>79</v>
      </c>
      <c r="L5" s="41" t="s">
        <v>80</v>
      </c>
      <c r="M5" s="41" t="s">
        <v>81</v>
      </c>
      <c r="N5" s="41" t="s">
        <v>82</v>
      </c>
      <c r="O5" s="41" t="s">
        <v>83</v>
      </c>
    </row>
    <row r="6" ht="18.75" customHeight="1" spans="1:15">
      <c r="A6" s="121">
        <v>1</v>
      </c>
      <c r="B6" s="121">
        <v>2</v>
      </c>
      <c r="C6" s="164">
        <v>3</v>
      </c>
      <c r="D6" s="164">
        <v>4</v>
      </c>
      <c r="E6" s="164">
        <v>5</v>
      </c>
      <c r="F6" s="164">
        <v>6</v>
      </c>
      <c r="G6" s="164">
        <v>7</v>
      </c>
      <c r="H6" s="164">
        <v>8</v>
      </c>
      <c r="I6" s="164">
        <v>9</v>
      </c>
      <c r="J6" s="164">
        <v>10</v>
      </c>
      <c r="K6" s="164">
        <v>11</v>
      </c>
      <c r="L6" s="164">
        <v>12</v>
      </c>
      <c r="M6" s="164">
        <v>13</v>
      </c>
      <c r="N6" s="164">
        <v>14</v>
      </c>
      <c r="O6" s="164">
        <v>15</v>
      </c>
    </row>
    <row r="7" ht="18.75" customHeight="1" spans="1:15">
      <c r="A7" s="176" t="s">
        <v>84</v>
      </c>
      <c r="B7" s="176" t="s">
        <v>85</v>
      </c>
      <c r="C7" s="23">
        <v>18311559.52</v>
      </c>
      <c r="D7" s="23">
        <v>15730859.52</v>
      </c>
      <c r="E7" s="23">
        <v>14151362.52</v>
      </c>
      <c r="F7" s="23">
        <v>1579497</v>
      </c>
      <c r="G7" s="23"/>
      <c r="H7" s="23"/>
      <c r="I7" s="23">
        <v>1908200</v>
      </c>
      <c r="J7" s="23">
        <v>672500</v>
      </c>
      <c r="K7" s="23"/>
      <c r="L7" s="23"/>
      <c r="M7" s="23"/>
      <c r="N7" s="23"/>
      <c r="O7" s="23">
        <v>672500</v>
      </c>
    </row>
    <row r="8" ht="18.75" customHeight="1" spans="1:15">
      <c r="A8" s="221" t="s">
        <v>86</v>
      </c>
      <c r="B8" s="221" t="s">
        <v>87</v>
      </c>
      <c r="C8" s="23">
        <v>18311559.52</v>
      </c>
      <c r="D8" s="23">
        <v>15730859.52</v>
      </c>
      <c r="E8" s="23">
        <v>14151362.52</v>
      </c>
      <c r="F8" s="23">
        <v>1579497</v>
      </c>
      <c r="G8" s="23"/>
      <c r="H8" s="23"/>
      <c r="I8" s="23">
        <v>1908200</v>
      </c>
      <c r="J8" s="23">
        <v>672500</v>
      </c>
      <c r="K8" s="23"/>
      <c r="L8" s="23"/>
      <c r="M8" s="23"/>
      <c r="N8" s="23"/>
      <c r="O8" s="23">
        <v>672500</v>
      </c>
    </row>
    <row r="9" ht="18.75" customHeight="1" spans="1:15">
      <c r="A9" s="222" t="s">
        <v>88</v>
      </c>
      <c r="B9" s="223" t="s">
        <v>89</v>
      </c>
      <c r="C9" s="23">
        <v>18311559.52</v>
      </c>
      <c r="D9" s="23">
        <v>15730859.52</v>
      </c>
      <c r="E9" s="23">
        <v>14151362.52</v>
      </c>
      <c r="F9" s="23">
        <v>1579497</v>
      </c>
      <c r="G9" s="23"/>
      <c r="H9" s="23"/>
      <c r="I9" s="23">
        <v>1908200</v>
      </c>
      <c r="J9" s="23">
        <v>672500</v>
      </c>
      <c r="K9" s="23"/>
      <c r="L9" s="23"/>
      <c r="M9" s="23"/>
      <c r="N9" s="23"/>
      <c r="O9" s="23">
        <v>672500</v>
      </c>
    </row>
    <row r="10" ht="18.75" customHeight="1" spans="1:15">
      <c r="A10" s="176" t="s">
        <v>90</v>
      </c>
      <c r="B10" s="176" t="s">
        <v>91</v>
      </c>
      <c r="C10" s="23">
        <v>1812647.31</v>
      </c>
      <c r="D10" s="23">
        <v>1812647.31</v>
      </c>
      <c r="E10" s="23">
        <v>1812647.31</v>
      </c>
      <c r="F10" s="23"/>
      <c r="G10" s="23"/>
      <c r="H10" s="23"/>
      <c r="I10" s="23"/>
      <c r="J10" s="23"/>
      <c r="K10" s="23"/>
      <c r="L10" s="23"/>
      <c r="M10" s="23"/>
      <c r="N10" s="23"/>
      <c r="O10" s="23"/>
    </row>
    <row r="11" ht="18.75" customHeight="1" spans="1:15">
      <c r="A11" s="221" t="s">
        <v>92</v>
      </c>
      <c r="B11" s="221" t="s">
        <v>93</v>
      </c>
      <c r="C11" s="23">
        <v>1812647.31</v>
      </c>
      <c r="D11" s="23">
        <v>1812647.31</v>
      </c>
      <c r="E11" s="23">
        <v>1812647.31</v>
      </c>
      <c r="F11" s="23"/>
      <c r="G11" s="23"/>
      <c r="H11" s="23"/>
      <c r="I11" s="23"/>
      <c r="J11" s="23"/>
      <c r="K11" s="23"/>
      <c r="L11" s="23"/>
      <c r="M11" s="23"/>
      <c r="N11" s="23"/>
      <c r="O11" s="23"/>
    </row>
    <row r="12" ht="18.75" customHeight="1" spans="1:15">
      <c r="A12" s="222" t="s">
        <v>94</v>
      </c>
      <c r="B12" s="223" t="s">
        <v>95</v>
      </c>
      <c r="C12" s="23">
        <v>1812647.31</v>
      </c>
      <c r="D12" s="23">
        <v>1812647.31</v>
      </c>
      <c r="E12" s="23">
        <v>1812647.31</v>
      </c>
      <c r="F12" s="23"/>
      <c r="G12" s="23"/>
      <c r="H12" s="23"/>
      <c r="I12" s="23"/>
      <c r="J12" s="23"/>
      <c r="K12" s="23"/>
      <c r="L12" s="23"/>
      <c r="M12" s="23"/>
      <c r="N12" s="23"/>
      <c r="O12" s="23"/>
    </row>
    <row r="13" ht="18.75" customHeight="1" spans="1:15">
      <c r="A13" s="222" t="s">
        <v>96</v>
      </c>
      <c r="B13" s="223" t="s">
        <v>97</v>
      </c>
      <c r="C13" s="23"/>
      <c r="D13" s="23"/>
      <c r="E13" s="23"/>
      <c r="F13" s="23"/>
      <c r="G13" s="23"/>
      <c r="H13" s="23"/>
      <c r="I13" s="23"/>
      <c r="J13" s="23"/>
      <c r="K13" s="23"/>
      <c r="L13" s="23"/>
      <c r="M13" s="23"/>
      <c r="N13" s="23"/>
      <c r="O13" s="23"/>
    </row>
    <row r="14" ht="18.75" customHeight="1" spans="1:15">
      <c r="A14" s="176" t="s">
        <v>98</v>
      </c>
      <c r="B14" s="176" t="s">
        <v>99</v>
      </c>
      <c r="C14" s="23">
        <v>872590.33</v>
      </c>
      <c r="D14" s="23">
        <v>872590.33</v>
      </c>
      <c r="E14" s="23">
        <v>872590.33</v>
      </c>
      <c r="F14" s="23"/>
      <c r="G14" s="23"/>
      <c r="H14" s="23"/>
      <c r="I14" s="23"/>
      <c r="J14" s="23"/>
      <c r="K14" s="23"/>
      <c r="L14" s="23"/>
      <c r="M14" s="23"/>
      <c r="N14" s="23"/>
      <c r="O14" s="23"/>
    </row>
    <row r="15" ht="18.75" customHeight="1" spans="1:15">
      <c r="A15" s="221" t="s">
        <v>100</v>
      </c>
      <c r="B15" s="221" t="s">
        <v>101</v>
      </c>
      <c r="C15" s="23">
        <v>872590.33</v>
      </c>
      <c r="D15" s="23">
        <v>872590.33</v>
      </c>
      <c r="E15" s="23">
        <v>872590.33</v>
      </c>
      <c r="F15" s="23"/>
      <c r="G15" s="23"/>
      <c r="H15" s="23"/>
      <c r="I15" s="23"/>
      <c r="J15" s="23"/>
      <c r="K15" s="23"/>
      <c r="L15" s="23"/>
      <c r="M15" s="23"/>
      <c r="N15" s="23"/>
      <c r="O15" s="23"/>
    </row>
    <row r="16" ht="18.75" customHeight="1" spans="1:15">
      <c r="A16" s="222" t="s">
        <v>102</v>
      </c>
      <c r="B16" s="223" t="s">
        <v>103</v>
      </c>
      <c r="C16" s="23"/>
      <c r="D16" s="23"/>
      <c r="E16" s="23"/>
      <c r="F16" s="23"/>
      <c r="G16" s="23"/>
      <c r="H16" s="23"/>
      <c r="I16" s="23"/>
      <c r="J16" s="23"/>
      <c r="K16" s="23"/>
      <c r="L16" s="23"/>
      <c r="M16" s="23"/>
      <c r="N16" s="23"/>
      <c r="O16" s="23"/>
    </row>
    <row r="17" ht="18.75" customHeight="1" spans="1:15">
      <c r="A17" s="222" t="s">
        <v>104</v>
      </c>
      <c r="B17" s="223" t="s">
        <v>105</v>
      </c>
      <c r="C17" s="23">
        <v>804362.24</v>
      </c>
      <c r="D17" s="23">
        <v>804362.24</v>
      </c>
      <c r="E17" s="23">
        <v>804362.24</v>
      </c>
      <c r="F17" s="23"/>
      <c r="G17" s="23"/>
      <c r="H17" s="23"/>
      <c r="I17" s="23"/>
      <c r="J17" s="23"/>
      <c r="K17" s="23"/>
      <c r="L17" s="23"/>
      <c r="M17" s="23"/>
      <c r="N17" s="23"/>
      <c r="O17" s="23"/>
    </row>
    <row r="18" ht="18.75" customHeight="1" spans="1:15">
      <c r="A18" s="222" t="s">
        <v>106</v>
      </c>
      <c r="B18" s="223" t="s">
        <v>107</v>
      </c>
      <c r="C18" s="23">
        <v>68228.09</v>
      </c>
      <c r="D18" s="23">
        <v>68228.09</v>
      </c>
      <c r="E18" s="23">
        <v>68228.09</v>
      </c>
      <c r="F18" s="23"/>
      <c r="G18" s="23"/>
      <c r="H18" s="23"/>
      <c r="I18" s="23"/>
      <c r="J18" s="23"/>
      <c r="K18" s="23"/>
      <c r="L18" s="23"/>
      <c r="M18" s="23"/>
      <c r="N18" s="23"/>
      <c r="O18" s="23"/>
    </row>
    <row r="19" ht="18.75" customHeight="1" spans="1:15">
      <c r="A19" s="176" t="s">
        <v>108</v>
      </c>
      <c r="B19" s="176" t="s">
        <v>109</v>
      </c>
      <c r="C19" s="23"/>
      <c r="D19" s="23"/>
      <c r="E19" s="23"/>
      <c r="F19" s="23"/>
      <c r="G19" s="23"/>
      <c r="H19" s="23"/>
      <c r="I19" s="23"/>
      <c r="J19" s="23"/>
      <c r="K19" s="23"/>
      <c r="L19" s="23"/>
      <c r="M19" s="23"/>
      <c r="N19" s="23"/>
      <c r="O19" s="23"/>
    </row>
    <row r="20" ht="18.75" customHeight="1" spans="1:15">
      <c r="A20" s="221" t="s">
        <v>110</v>
      </c>
      <c r="B20" s="221" t="s">
        <v>111</v>
      </c>
      <c r="C20" s="23"/>
      <c r="D20" s="23"/>
      <c r="E20" s="23"/>
      <c r="F20" s="23"/>
      <c r="G20" s="23"/>
      <c r="H20" s="23"/>
      <c r="I20" s="23"/>
      <c r="J20" s="23"/>
      <c r="K20" s="23"/>
      <c r="L20" s="23"/>
      <c r="M20" s="23"/>
      <c r="N20" s="23"/>
      <c r="O20" s="23"/>
    </row>
    <row r="21" ht="18.75" customHeight="1" spans="1:15">
      <c r="A21" s="222" t="s">
        <v>112</v>
      </c>
      <c r="B21" s="223" t="s">
        <v>113</v>
      </c>
      <c r="C21" s="23"/>
      <c r="D21" s="23"/>
      <c r="E21" s="23"/>
      <c r="F21" s="23"/>
      <c r="G21" s="23"/>
      <c r="H21" s="23"/>
      <c r="I21" s="23"/>
      <c r="J21" s="23"/>
      <c r="K21" s="23"/>
      <c r="L21" s="23"/>
      <c r="M21" s="23"/>
      <c r="N21" s="23"/>
      <c r="O21" s="23"/>
    </row>
    <row r="22" ht="18.75" customHeight="1" spans="1:15">
      <c r="A22" s="176" t="s">
        <v>114</v>
      </c>
      <c r="B22" s="176" t="s">
        <v>115</v>
      </c>
      <c r="C22" s="23">
        <v>1359485.48</v>
      </c>
      <c r="D22" s="23">
        <v>1359485.48</v>
      </c>
      <c r="E22" s="23">
        <v>1359485.48</v>
      </c>
      <c r="F22" s="23"/>
      <c r="G22" s="23"/>
      <c r="H22" s="23"/>
      <c r="I22" s="23"/>
      <c r="J22" s="23"/>
      <c r="K22" s="23"/>
      <c r="L22" s="23"/>
      <c r="M22" s="23"/>
      <c r="N22" s="23"/>
      <c r="O22" s="23"/>
    </row>
    <row r="23" ht="18.75" customHeight="1" spans="1:15">
      <c r="A23" s="221" t="s">
        <v>116</v>
      </c>
      <c r="B23" s="221" t="s">
        <v>117</v>
      </c>
      <c r="C23" s="23">
        <v>1359485.48</v>
      </c>
      <c r="D23" s="23">
        <v>1359485.48</v>
      </c>
      <c r="E23" s="23">
        <v>1359485.48</v>
      </c>
      <c r="F23" s="23"/>
      <c r="G23" s="23"/>
      <c r="H23" s="23"/>
      <c r="I23" s="23"/>
      <c r="J23" s="23"/>
      <c r="K23" s="23"/>
      <c r="L23" s="23"/>
      <c r="M23" s="23"/>
      <c r="N23" s="23"/>
      <c r="O23" s="23"/>
    </row>
    <row r="24" ht="18.75" customHeight="1" spans="1:15">
      <c r="A24" s="222" t="s">
        <v>118</v>
      </c>
      <c r="B24" s="223" t="s">
        <v>119</v>
      </c>
      <c r="C24" s="23">
        <v>1359485.48</v>
      </c>
      <c r="D24" s="23">
        <v>1359485.48</v>
      </c>
      <c r="E24" s="23">
        <v>1359485.48</v>
      </c>
      <c r="F24" s="23"/>
      <c r="G24" s="23"/>
      <c r="H24" s="23"/>
      <c r="I24" s="23"/>
      <c r="J24" s="23"/>
      <c r="K24" s="23"/>
      <c r="L24" s="23"/>
      <c r="M24" s="23"/>
      <c r="N24" s="23"/>
      <c r="O24" s="23"/>
    </row>
    <row r="25" ht="18.75" customHeight="1" spans="1:15">
      <c r="A25" s="185" t="s">
        <v>120</v>
      </c>
      <c r="B25" s="186" t="s">
        <v>120</v>
      </c>
      <c r="C25" s="23">
        <v>22356282.64</v>
      </c>
      <c r="D25" s="23">
        <v>19775582.64</v>
      </c>
      <c r="E25" s="23">
        <v>18196085.64</v>
      </c>
      <c r="F25" s="23">
        <v>1579497</v>
      </c>
      <c r="G25" s="23"/>
      <c r="H25" s="23"/>
      <c r="I25" s="23">
        <v>1908200</v>
      </c>
      <c r="J25" s="23">
        <v>672500</v>
      </c>
      <c r="K25" s="23"/>
      <c r="L25" s="23"/>
      <c r="M25" s="23"/>
      <c r="N25" s="23"/>
      <c r="O25" s="23">
        <v>672500</v>
      </c>
    </row>
  </sheetData>
  <mergeCells count="11">
    <mergeCell ref="A2:O2"/>
    <mergeCell ref="A3:L3"/>
    <mergeCell ref="D4:F4"/>
    <mergeCell ref="J4:O4"/>
    <mergeCell ref="A25:B25"/>
    <mergeCell ref="A4:A5"/>
    <mergeCell ref="B4:B5"/>
    <mergeCell ref="C4:C5"/>
    <mergeCell ref="G4:G5"/>
    <mergeCell ref="H4:H5"/>
    <mergeCell ref="I4:I5"/>
  </mergeCells>
  <pageMargins left="0.75" right="0.75" top="1" bottom="1" header="0.511805555555556" footer="0.511805555555556"/>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D36"/>
  <sheetViews>
    <sheetView showZeros="0" workbookViewId="0">
      <selection activeCell="B8" sqref="B8"/>
    </sheetView>
  </sheetViews>
  <sheetFormatPr defaultColWidth="9.14285714285714" defaultRowHeight="14.25" customHeight="1" outlineLevelCol="3"/>
  <cols>
    <col min="1" max="1" width="39.2857142857143" customWidth="1"/>
    <col min="2" max="2" width="30.847619047619" customWidth="1"/>
    <col min="3" max="3" width="35.847619047619" customWidth="1"/>
    <col min="4" max="4" width="29.847619047619" customWidth="1"/>
  </cols>
  <sheetData>
    <row r="1" ht="19.5" customHeight="1" spans="4:4">
      <c r="D1" s="33" t="s">
        <v>121</v>
      </c>
    </row>
    <row r="2" ht="36" customHeight="1" spans="1:4">
      <c r="A2" s="4" t="str">
        <f>"2025"&amp;"年部门财政拨款收支预算总表"</f>
        <v>2025年部门财政拨款收支预算总表</v>
      </c>
      <c r="B2" s="167"/>
      <c r="C2" s="167"/>
      <c r="D2" s="167"/>
    </row>
    <row r="3" ht="18.75" customHeight="1" spans="1:4">
      <c r="A3" s="6" t="str">
        <f>"单位名称："&amp;"永德县第三高级中学"</f>
        <v>单位名称：永德县第三高级中学</v>
      </c>
      <c r="B3" s="168"/>
      <c r="C3" s="168"/>
      <c r="D3" s="33" t="s">
        <v>1</v>
      </c>
    </row>
    <row r="4" ht="18.75" customHeight="1" spans="1:4">
      <c r="A4" s="11" t="s">
        <v>2</v>
      </c>
      <c r="B4" s="13"/>
      <c r="C4" s="11" t="s">
        <v>3</v>
      </c>
      <c r="D4" s="13"/>
    </row>
    <row r="5" ht="18.75" customHeight="1" spans="1:4">
      <c r="A5" s="26" t="s">
        <v>4</v>
      </c>
      <c r="B5" s="108" t="str">
        <f t="shared" ref="B5:D5" si="0">"2025"&amp;"年预算数"</f>
        <v>2025年预算数</v>
      </c>
      <c r="C5" s="26" t="s">
        <v>122</v>
      </c>
      <c r="D5" s="108" t="str">
        <f t="shared" si="0"/>
        <v>2025年预算数</v>
      </c>
    </row>
    <row r="6" ht="18.75" customHeight="1" spans="1:4">
      <c r="A6" s="28"/>
      <c r="B6" s="17"/>
      <c r="C6" s="28"/>
      <c r="D6" s="17"/>
    </row>
    <row r="7" ht="18.75" customHeight="1" spans="1:4">
      <c r="A7" s="169" t="s">
        <v>123</v>
      </c>
      <c r="B7" s="23">
        <v>19775582.64</v>
      </c>
      <c r="C7" s="170" t="s">
        <v>124</v>
      </c>
      <c r="D7" s="23">
        <v>19775582.64</v>
      </c>
    </row>
    <row r="8" ht="18.75" customHeight="1" spans="1:4">
      <c r="A8" s="171" t="s">
        <v>125</v>
      </c>
      <c r="B8" s="23">
        <v>19775582.64</v>
      </c>
      <c r="C8" s="170" t="s">
        <v>126</v>
      </c>
      <c r="D8" s="23"/>
    </row>
    <row r="9" ht="18.75" customHeight="1" spans="1:4">
      <c r="A9" s="171" t="s">
        <v>127</v>
      </c>
      <c r="B9" s="23"/>
      <c r="C9" s="170" t="s">
        <v>128</v>
      </c>
      <c r="D9" s="23"/>
    </row>
    <row r="10" ht="18.75" customHeight="1" spans="1:4">
      <c r="A10" s="171" t="s">
        <v>129</v>
      </c>
      <c r="B10" s="23"/>
      <c r="C10" s="170" t="s">
        <v>130</v>
      </c>
      <c r="D10" s="23"/>
    </row>
    <row r="11" ht="18.75" customHeight="1" spans="1:4">
      <c r="A11" s="171" t="s">
        <v>131</v>
      </c>
      <c r="B11" s="23"/>
      <c r="C11" s="170" t="s">
        <v>132</v>
      </c>
      <c r="D11" s="23"/>
    </row>
    <row r="12" ht="18.75" customHeight="1" spans="1:4">
      <c r="A12" s="171" t="s">
        <v>125</v>
      </c>
      <c r="B12" s="23"/>
      <c r="C12" s="170" t="s">
        <v>133</v>
      </c>
      <c r="D12" s="23">
        <v>15730859.52</v>
      </c>
    </row>
    <row r="13" ht="18.75" customHeight="1" spans="1:4">
      <c r="A13" s="171" t="s">
        <v>127</v>
      </c>
      <c r="B13" s="23"/>
      <c r="C13" s="170" t="s">
        <v>134</v>
      </c>
      <c r="D13" s="23"/>
    </row>
    <row r="14" ht="18.75" customHeight="1" spans="1:4">
      <c r="A14" s="171" t="s">
        <v>129</v>
      </c>
      <c r="B14" s="23"/>
      <c r="C14" s="170" t="s">
        <v>135</v>
      </c>
      <c r="D14" s="23"/>
    </row>
    <row r="15" ht="18.75" customHeight="1" spans="1:4">
      <c r="A15" s="172"/>
      <c r="B15" s="23"/>
      <c r="C15" s="21" t="s">
        <v>136</v>
      </c>
      <c r="D15" s="23">
        <v>1812647.31</v>
      </c>
    </row>
    <row r="16" ht="18.75" customHeight="1" spans="1:4">
      <c r="A16" s="173"/>
      <c r="B16" s="23"/>
      <c r="C16" s="21" t="s">
        <v>137</v>
      </c>
      <c r="D16" s="23">
        <v>872590.33</v>
      </c>
    </row>
    <row r="17" ht="18.75" customHeight="1" spans="1:4">
      <c r="A17" s="174"/>
      <c r="B17" s="23"/>
      <c r="C17" s="21" t="s">
        <v>138</v>
      </c>
      <c r="D17" s="23"/>
    </row>
    <row r="18" ht="18.75" customHeight="1" spans="1:4">
      <c r="A18" s="174"/>
      <c r="B18" s="23"/>
      <c r="C18" s="21" t="s">
        <v>139</v>
      </c>
      <c r="D18" s="23"/>
    </row>
    <row r="19" ht="18.75" customHeight="1" spans="1:4">
      <c r="A19" s="174"/>
      <c r="B19" s="23"/>
      <c r="C19" s="21" t="s">
        <v>140</v>
      </c>
      <c r="D19" s="23"/>
    </row>
    <row r="20" ht="18.75" customHeight="1" spans="1:4">
      <c r="A20" s="174"/>
      <c r="B20" s="23"/>
      <c r="C20" s="21" t="s">
        <v>141</v>
      </c>
      <c r="D20" s="23"/>
    </row>
    <row r="21" ht="18.75" customHeight="1" spans="1:4">
      <c r="A21" s="174"/>
      <c r="B21" s="23"/>
      <c r="C21" s="21" t="s">
        <v>142</v>
      </c>
      <c r="D21" s="23"/>
    </row>
    <row r="22" ht="18.75" customHeight="1" spans="1:4">
      <c r="A22" s="174"/>
      <c r="B22" s="23"/>
      <c r="C22" s="21" t="s">
        <v>143</v>
      </c>
      <c r="D22" s="23"/>
    </row>
    <row r="23" ht="18.75" customHeight="1" spans="1:4">
      <c r="A23" s="174"/>
      <c r="B23" s="23"/>
      <c r="C23" s="21" t="s">
        <v>144</v>
      </c>
      <c r="D23" s="23"/>
    </row>
    <row r="24" ht="18.75" customHeight="1" spans="1:4">
      <c r="A24" s="174"/>
      <c r="B24" s="23"/>
      <c r="C24" s="21" t="s">
        <v>145</v>
      </c>
      <c r="D24" s="23"/>
    </row>
    <row r="25" ht="18.75" customHeight="1" spans="1:4">
      <c r="A25" s="174"/>
      <c r="B25" s="23"/>
      <c r="C25" s="21" t="s">
        <v>146</v>
      </c>
      <c r="D25" s="23"/>
    </row>
    <row r="26" ht="18.75" customHeight="1" spans="1:4">
      <c r="A26" s="174"/>
      <c r="B26" s="23"/>
      <c r="C26" s="21" t="s">
        <v>147</v>
      </c>
      <c r="D26" s="23">
        <v>1359485.48</v>
      </c>
    </row>
    <row r="27" ht="18.75" customHeight="1" spans="1:4">
      <c r="A27" s="172"/>
      <c r="B27" s="23"/>
      <c r="C27" s="21" t="s">
        <v>148</v>
      </c>
      <c r="D27" s="23"/>
    </row>
    <row r="28" ht="18.75" customHeight="1" spans="1:4">
      <c r="A28" s="173"/>
      <c r="B28" s="23"/>
      <c r="C28" s="21" t="s">
        <v>149</v>
      </c>
      <c r="D28" s="23"/>
    </row>
    <row r="29" ht="18.75" customHeight="1" spans="1:4">
      <c r="A29" s="174"/>
      <c r="B29" s="23"/>
      <c r="C29" s="21" t="s">
        <v>150</v>
      </c>
      <c r="D29" s="23"/>
    </row>
    <row r="30" ht="18.75" customHeight="1" spans="1:4">
      <c r="A30" s="174"/>
      <c r="B30" s="23"/>
      <c r="C30" s="21" t="s">
        <v>151</v>
      </c>
      <c r="D30" s="23"/>
    </row>
    <row r="31" ht="18.75" customHeight="1" spans="1:4">
      <c r="A31" s="174"/>
      <c r="B31" s="23"/>
      <c r="C31" s="21" t="s">
        <v>152</v>
      </c>
      <c r="D31" s="23"/>
    </row>
    <row r="32" ht="18.75" customHeight="1" spans="1:4">
      <c r="A32" s="174"/>
      <c r="B32" s="23"/>
      <c r="C32" s="21" t="s">
        <v>153</v>
      </c>
      <c r="D32" s="23"/>
    </row>
    <row r="33" ht="18.75" customHeight="1" spans="1:4">
      <c r="A33" s="174"/>
      <c r="B33" s="23"/>
      <c r="C33" s="21" t="s">
        <v>154</v>
      </c>
      <c r="D33" s="23"/>
    </row>
    <row r="34" ht="18.75" customHeight="1" spans="1:4">
      <c r="A34" s="172"/>
      <c r="B34" s="175"/>
      <c r="C34" s="21" t="s">
        <v>155</v>
      </c>
      <c r="D34" s="175"/>
    </row>
    <row r="35" ht="18.75" customHeight="1" spans="1:4">
      <c r="A35" s="172"/>
      <c r="B35" s="23"/>
      <c r="C35" s="176" t="s">
        <v>156</v>
      </c>
      <c r="D35" s="23"/>
    </row>
    <row r="36" ht="18.75" customHeight="1" spans="1:4">
      <c r="A36" s="173" t="s">
        <v>157</v>
      </c>
      <c r="B36" s="177">
        <v>19775582.64</v>
      </c>
      <c r="C36" s="172" t="s">
        <v>52</v>
      </c>
      <c r="D36" s="177">
        <v>19775582.64</v>
      </c>
    </row>
  </sheetData>
  <mergeCells count="8">
    <mergeCell ref="A2:D2"/>
    <mergeCell ref="A3:B3"/>
    <mergeCell ref="A4:B4"/>
    <mergeCell ref="C4:D4"/>
    <mergeCell ref="A5:A6"/>
    <mergeCell ref="B5:B6"/>
    <mergeCell ref="C5:C6"/>
    <mergeCell ref="D5:D6"/>
  </mergeCells>
  <pageMargins left="0.75" right="0.75" top="1" bottom="1" header="0.511805555555556" footer="0.511805555555556"/>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G20"/>
  <sheetViews>
    <sheetView showZeros="0" workbookViewId="0">
      <selection activeCell="C15" sqref="C15"/>
    </sheetView>
  </sheetViews>
  <sheetFormatPr defaultColWidth="9.14285714285714" defaultRowHeight="14.25" customHeight="1" outlineLevelCol="6"/>
  <cols>
    <col min="1" max="1" width="20.1428571428571" customWidth="1"/>
    <col min="2" max="2" width="44" customWidth="1"/>
    <col min="3" max="3" width="24.2857142857143" customWidth="1"/>
    <col min="4" max="4" width="20.4190476190476" customWidth="1"/>
    <col min="5" max="7" width="24.2857142857143" customWidth="1"/>
  </cols>
  <sheetData>
    <row r="1" customHeight="1" spans="1:7">
      <c r="A1" s="158"/>
      <c r="B1" s="158"/>
      <c r="C1" s="158"/>
      <c r="D1" s="52"/>
      <c r="E1" s="158"/>
      <c r="F1" s="55"/>
      <c r="G1" s="33" t="s">
        <v>158</v>
      </c>
    </row>
    <row r="2" ht="39" customHeight="1" spans="1:7">
      <c r="A2" s="4" t="str">
        <f>"2025"&amp;"年一般公共预算支出预算表（按功能科目分类）"</f>
        <v>2025年一般公共预算支出预算表（按功能科目分类）</v>
      </c>
      <c r="B2" s="107"/>
      <c r="C2" s="107"/>
      <c r="D2" s="107"/>
      <c r="E2" s="107"/>
      <c r="F2" s="107"/>
      <c r="G2" s="107"/>
    </row>
    <row r="3" ht="18.75" customHeight="1" spans="1:7">
      <c r="A3" s="6" t="str">
        <f>"单位名称："&amp;"永德县第三高级中学"</f>
        <v>单位名称：永德县第三高级中学</v>
      </c>
      <c r="B3" s="159"/>
      <c r="C3" s="52"/>
      <c r="D3" s="52"/>
      <c r="E3" s="52"/>
      <c r="F3" s="55"/>
      <c r="G3" s="33" t="s">
        <v>1</v>
      </c>
    </row>
    <row r="4" ht="18.75" customHeight="1" spans="1:7">
      <c r="A4" s="160" t="s">
        <v>159</v>
      </c>
      <c r="B4" s="161"/>
      <c r="C4" s="108" t="s">
        <v>56</v>
      </c>
      <c r="D4" s="140" t="s">
        <v>75</v>
      </c>
      <c r="E4" s="12"/>
      <c r="F4" s="13"/>
      <c r="G4" s="133" t="s">
        <v>76</v>
      </c>
    </row>
    <row r="5" ht="18.75" customHeight="1" spans="1:7">
      <c r="A5" s="162" t="s">
        <v>73</v>
      </c>
      <c r="B5" s="162" t="s">
        <v>74</v>
      </c>
      <c r="C5" s="28"/>
      <c r="D5" s="151" t="s">
        <v>58</v>
      </c>
      <c r="E5" s="151" t="s">
        <v>160</v>
      </c>
      <c r="F5" s="151" t="s">
        <v>161</v>
      </c>
      <c r="G5" s="94"/>
    </row>
    <row r="6" ht="18.75" customHeight="1" spans="1:7">
      <c r="A6" s="163" t="s">
        <v>162</v>
      </c>
      <c r="B6" s="163" t="s">
        <v>163</v>
      </c>
      <c r="C6" s="163" t="s">
        <v>164</v>
      </c>
      <c r="D6" s="164">
        <v>4</v>
      </c>
      <c r="E6" s="165" t="s">
        <v>165</v>
      </c>
      <c r="F6" s="165" t="s">
        <v>166</v>
      </c>
      <c r="G6" s="163" t="s">
        <v>167</v>
      </c>
    </row>
    <row r="7" ht="18.75" customHeight="1" spans="1:7">
      <c r="A7" s="122" t="s">
        <v>84</v>
      </c>
      <c r="B7" s="122" t="s">
        <v>85</v>
      </c>
      <c r="C7" s="23">
        <v>15730859.52</v>
      </c>
      <c r="D7" s="23">
        <v>14151362.52</v>
      </c>
      <c r="E7" s="23">
        <v>14054349</v>
      </c>
      <c r="F7" s="23">
        <v>97013.52</v>
      </c>
      <c r="G7" s="23">
        <v>1579497</v>
      </c>
    </row>
    <row r="8" ht="18.75" customHeight="1" spans="1:7">
      <c r="A8" s="166" t="s">
        <v>86</v>
      </c>
      <c r="B8" s="166" t="s">
        <v>87</v>
      </c>
      <c r="C8" s="23">
        <v>15730859.52</v>
      </c>
      <c r="D8" s="23">
        <v>14151362.52</v>
      </c>
      <c r="E8" s="23">
        <v>14054349</v>
      </c>
      <c r="F8" s="23">
        <v>97013.52</v>
      </c>
      <c r="G8" s="23">
        <v>1579497</v>
      </c>
    </row>
    <row r="9" ht="18.75" customHeight="1" spans="1:7">
      <c r="A9" s="124" t="s">
        <v>88</v>
      </c>
      <c r="B9" s="124" t="s">
        <v>89</v>
      </c>
      <c r="C9" s="23">
        <v>15730859.52</v>
      </c>
      <c r="D9" s="23">
        <v>14151362.52</v>
      </c>
      <c r="E9" s="23">
        <v>14054349</v>
      </c>
      <c r="F9" s="23">
        <v>97013.52</v>
      </c>
      <c r="G9" s="23">
        <v>1579497</v>
      </c>
    </row>
    <row r="10" ht="18.75" customHeight="1" spans="1:7">
      <c r="A10" s="122" t="s">
        <v>90</v>
      </c>
      <c r="B10" s="122" t="s">
        <v>91</v>
      </c>
      <c r="C10" s="23">
        <v>1812647.31</v>
      </c>
      <c r="D10" s="23">
        <v>1812647.31</v>
      </c>
      <c r="E10" s="23">
        <v>1812647.31</v>
      </c>
      <c r="F10" s="23"/>
      <c r="G10" s="23"/>
    </row>
    <row r="11" ht="18.75" customHeight="1" spans="1:7">
      <c r="A11" s="166" t="s">
        <v>92</v>
      </c>
      <c r="B11" s="166" t="s">
        <v>93</v>
      </c>
      <c r="C11" s="23">
        <v>1812647.31</v>
      </c>
      <c r="D11" s="23">
        <v>1812647.31</v>
      </c>
      <c r="E11" s="23">
        <v>1812647.31</v>
      </c>
      <c r="F11" s="23"/>
      <c r="G11" s="23"/>
    </row>
    <row r="12" ht="18.75" customHeight="1" spans="1:7">
      <c r="A12" s="124" t="s">
        <v>94</v>
      </c>
      <c r="B12" s="124" t="s">
        <v>95</v>
      </c>
      <c r="C12" s="23">
        <v>1812647.31</v>
      </c>
      <c r="D12" s="23">
        <v>1812647.31</v>
      </c>
      <c r="E12" s="23">
        <v>1812647.31</v>
      </c>
      <c r="F12" s="23"/>
      <c r="G12" s="23"/>
    </row>
    <row r="13" ht="18.75" customHeight="1" spans="1:7">
      <c r="A13" s="122" t="s">
        <v>98</v>
      </c>
      <c r="B13" s="122" t="s">
        <v>99</v>
      </c>
      <c r="C13" s="23">
        <v>872590.33</v>
      </c>
      <c r="D13" s="23">
        <v>872590.33</v>
      </c>
      <c r="E13" s="23">
        <v>872590.33</v>
      </c>
      <c r="F13" s="23"/>
      <c r="G13" s="23"/>
    </row>
    <row r="14" ht="18.75" customHeight="1" spans="1:7">
      <c r="A14" s="166" t="s">
        <v>100</v>
      </c>
      <c r="B14" s="166" t="s">
        <v>101</v>
      </c>
      <c r="C14" s="23">
        <v>872590.33</v>
      </c>
      <c r="D14" s="23">
        <v>872590.33</v>
      </c>
      <c r="E14" s="23">
        <v>872590.33</v>
      </c>
      <c r="F14" s="23"/>
      <c r="G14" s="23"/>
    </row>
    <row r="15" ht="18.75" customHeight="1" spans="1:7">
      <c r="A15" s="124" t="s">
        <v>104</v>
      </c>
      <c r="B15" s="124" t="s">
        <v>105</v>
      </c>
      <c r="C15" s="23">
        <v>804362.24</v>
      </c>
      <c r="D15" s="23">
        <v>804362.24</v>
      </c>
      <c r="E15" s="23">
        <v>804362.24</v>
      </c>
      <c r="F15" s="23"/>
      <c r="G15" s="23"/>
    </row>
    <row r="16" ht="18.75" customHeight="1" spans="1:7">
      <c r="A16" s="124" t="s">
        <v>106</v>
      </c>
      <c r="B16" s="124" t="s">
        <v>107</v>
      </c>
      <c r="C16" s="23">
        <v>68228.09</v>
      </c>
      <c r="D16" s="23">
        <v>68228.09</v>
      </c>
      <c r="E16" s="23">
        <v>68228.09</v>
      </c>
      <c r="F16" s="23"/>
      <c r="G16" s="23"/>
    </row>
    <row r="17" ht="18.75" customHeight="1" spans="1:7">
      <c r="A17" s="122" t="s">
        <v>114</v>
      </c>
      <c r="B17" s="122" t="s">
        <v>115</v>
      </c>
      <c r="C17" s="23">
        <v>1359485.48</v>
      </c>
      <c r="D17" s="23">
        <v>1359485.48</v>
      </c>
      <c r="E17" s="23">
        <v>1359485.48</v>
      </c>
      <c r="F17" s="23"/>
      <c r="G17" s="23"/>
    </row>
    <row r="18" ht="18.75" customHeight="1" spans="1:7">
      <c r="A18" s="166" t="s">
        <v>116</v>
      </c>
      <c r="B18" s="166" t="s">
        <v>117</v>
      </c>
      <c r="C18" s="23">
        <v>1359485.48</v>
      </c>
      <c r="D18" s="23">
        <v>1359485.48</v>
      </c>
      <c r="E18" s="23">
        <v>1359485.48</v>
      </c>
      <c r="F18" s="23"/>
      <c r="G18" s="23"/>
    </row>
    <row r="19" ht="18.75" customHeight="1" spans="1:7">
      <c r="A19" s="124" t="s">
        <v>118</v>
      </c>
      <c r="B19" s="124" t="s">
        <v>119</v>
      </c>
      <c r="C19" s="23">
        <v>1359485.48</v>
      </c>
      <c r="D19" s="23">
        <v>1359485.48</v>
      </c>
      <c r="E19" s="23">
        <v>1359485.48</v>
      </c>
      <c r="F19" s="23"/>
      <c r="G19" s="23"/>
    </row>
    <row r="20" ht="18.75" customHeight="1" spans="1:7">
      <c r="A20" s="46" t="s">
        <v>56</v>
      </c>
      <c r="B20" s="46"/>
      <c r="C20" s="23">
        <v>19775582.64</v>
      </c>
      <c r="D20" s="23">
        <v>18196085.64</v>
      </c>
      <c r="E20" s="23">
        <v>18099072.12</v>
      </c>
      <c r="F20" s="23">
        <v>97013.52</v>
      </c>
      <c r="G20" s="23">
        <v>1579497</v>
      </c>
    </row>
  </sheetData>
  <mergeCells count="7">
    <mergeCell ref="A2:G2"/>
    <mergeCell ref="A3:E3"/>
    <mergeCell ref="A4:B4"/>
    <mergeCell ref="D4:F4"/>
    <mergeCell ref="A20:B20"/>
    <mergeCell ref="C4:C5"/>
    <mergeCell ref="G4:G5"/>
  </mergeCells>
  <pageMargins left="0.75" right="0.75" top="1" bottom="1" header="0.511805555555556" footer="0.511805555555556"/>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G14"/>
  <sheetViews>
    <sheetView showZeros="0" topLeftCell="A7" workbookViewId="0">
      <selection activeCell="A14" sqref="A14:F14"/>
    </sheetView>
  </sheetViews>
  <sheetFormatPr defaultColWidth="9.14285714285714" defaultRowHeight="14.25" customHeight="1" outlineLevelCol="6"/>
  <cols>
    <col min="1" max="1" width="23.5714285714286" customWidth="1"/>
    <col min="2" max="7" width="22.847619047619" customWidth="1"/>
  </cols>
  <sheetData>
    <row r="1" ht="15" customHeight="1" spans="1:7">
      <c r="A1" s="146"/>
      <c r="B1" s="147"/>
      <c r="C1" s="147"/>
      <c r="D1" s="148"/>
      <c r="G1" s="149" t="s">
        <v>168</v>
      </c>
    </row>
    <row r="2" ht="39" customHeight="1" spans="1:7">
      <c r="A2" s="138" t="str">
        <f>"2025"&amp;"年“三公”经费支出预算表"</f>
        <v>2025年“三公”经费支出预算表</v>
      </c>
      <c r="B2" s="69"/>
      <c r="C2" s="69"/>
      <c r="D2" s="69"/>
      <c r="E2" s="69"/>
      <c r="F2" s="69"/>
      <c r="G2" s="69"/>
    </row>
    <row r="3" ht="18.75" customHeight="1" spans="1:7">
      <c r="A3" s="35" t="str">
        <f>"单位名称："&amp;"永德县第三高级中学"</f>
        <v>单位名称：永德县第三高级中学</v>
      </c>
      <c r="B3" s="147"/>
      <c r="C3" s="147"/>
      <c r="D3" s="65"/>
      <c r="E3" s="2"/>
      <c r="G3" s="149" t="s">
        <v>169</v>
      </c>
    </row>
    <row r="4" ht="18.75" customHeight="1" spans="1:7">
      <c r="A4" s="9" t="s">
        <v>170</v>
      </c>
      <c r="B4" s="9" t="s">
        <v>171</v>
      </c>
      <c r="C4" s="26" t="s">
        <v>172</v>
      </c>
      <c r="D4" s="11" t="s">
        <v>173</v>
      </c>
      <c r="E4" s="12"/>
      <c r="F4" s="13"/>
      <c r="G4" s="26" t="s">
        <v>174</v>
      </c>
    </row>
    <row r="5" ht="18.75" customHeight="1" spans="1:7">
      <c r="A5" s="16"/>
      <c r="B5" s="150"/>
      <c r="C5" s="28"/>
      <c r="D5" s="151" t="s">
        <v>58</v>
      </c>
      <c r="E5" s="151" t="s">
        <v>175</v>
      </c>
      <c r="F5" s="151" t="s">
        <v>176</v>
      </c>
      <c r="G5" s="28"/>
    </row>
    <row r="6" ht="18.75" customHeight="1" spans="1:7">
      <c r="A6" s="152" t="s">
        <v>56</v>
      </c>
      <c r="B6" s="153">
        <v>1</v>
      </c>
      <c r="C6" s="154">
        <v>2</v>
      </c>
      <c r="D6" s="155">
        <v>3</v>
      </c>
      <c r="E6" s="155">
        <v>4</v>
      </c>
      <c r="F6" s="155">
        <v>5</v>
      </c>
      <c r="G6" s="154">
        <v>6</v>
      </c>
    </row>
    <row r="7" ht="18.75" customHeight="1" spans="1:7">
      <c r="A7" s="152" t="s">
        <v>56</v>
      </c>
      <c r="B7" s="156"/>
      <c r="C7" s="156"/>
      <c r="D7" s="156"/>
      <c r="E7" s="156"/>
      <c r="F7" s="156"/>
      <c r="G7" s="156"/>
    </row>
    <row r="8" ht="18.75" customHeight="1" spans="1:7">
      <c r="A8" s="157" t="s">
        <v>177</v>
      </c>
      <c r="B8" s="156"/>
      <c r="C8" s="156"/>
      <c r="D8" s="156"/>
      <c r="E8" s="156"/>
      <c r="F8" s="156"/>
      <c r="G8" s="156"/>
    </row>
    <row r="9" ht="18.75" customHeight="1" spans="1:7">
      <c r="A9" s="157" t="s">
        <v>178</v>
      </c>
      <c r="B9" s="156"/>
      <c r="C9" s="156"/>
      <c r="D9" s="156"/>
      <c r="E9" s="156"/>
      <c r="F9" s="156"/>
      <c r="G9" s="156"/>
    </row>
    <row r="10" ht="18.75" customHeight="1" spans="1:7">
      <c r="A10" s="157" t="s">
        <v>179</v>
      </c>
      <c r="B10" s="156"/>
      <c r="C10" s="156"/>
      <c r="D10" s="156"/>
      <c r="E10" s="156"/>
      <c r="F10" s="156"/>
      <c r="G10" s="156"/>
    </row>
    <row r="11" ht="18.75" customHeight="1" spans="1:7">
      <c r="A11" s="157" t="s">
        <v>180</v>
      </c>
      <c r="B11" s="156"/>
      <c r="C11" s="156"/>
      <c r="D11" s="156"/>
      <c r="E11" s="156"/>
      <c r="F11" s="156"/>
      <c r="G11" s="156"/>
    </row>
    <row r="14" ht="39" customHeight="1" spans="1:6">
      <c r="A14" s="48" t="s">
        <v>181</v>
      </c>
      <c r="B14" s="49"/>
      <c r="C14" s="49"/>
      <c r="D14" s="49"/>
      <c r="E14" s="49"/>
      <c r="F14" s="49"/>
    </row>
  </sheetData>
  <mergeCells count="8">
    <mergeCell ref="A2:G2"/>
    <mergeCell ref="A3:D3"/>
    <mergeCell ref="D4:F4"/>
    <mergeCell ref="A14:F14"/>
    <mergeCell ref="A4:A6"/>
    <mergeCell ref="B4:B5"/>
    <mergeCell ref="C4:C5"/>
    <mergeCell ref="G4:G5"/>
  </mergeCells>
  <pageMargins left="0.75" right="0.75" top="1" bottom="1" header="0.511805555555556" footer="0.511805555555556"/>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W25"/>
  <sheetViews>
    <sheetView showZeros="0" workbookViewId="0">
      <selection activeCell="A1" sqref="A1"/>
    </sheetView>
  </sheetViews>
  <sheetFormatPr defaultColWidth="9.14285714285714" defaultRowHeight="14.25" customHeight="1"/>
  <cols>
    <col min="1" max="1" width="32.847619047619" customWidth="1"/>
    <col min="2" max="2" width="25.4190476190476" customWidth="1"/>
    <col min="3" max="3" width="26.5714285714286" customWidth="1"/>
    <col min="4" max="4" width="10.1428571428571" customWidth="1"/>
    <col min="5" max="5" width="17.5714285714286" customWidth="1"/>
    <col min="6" max="6" width="10.2857142857143" customWidth="1"/>
    <col min="7" max="7" width="23" customWidth="1"/>
    <col min="8" max="21" width="19.847619047619" customWidth="1"/>
    <col min="22" max="23" width="20" customWidth="1"/>
  </cols>
  <sheetData>
    <row r="1" ht="18.75" customHeight="1" spans="2:23">
      <c r="B1" s="136"/>
      <c r="D1" s="137"/>
      <c r="E1" s="137"/>
      <c r="F1" s="137"/>
      <c r="G1" s="137"/>
      <c r="H1" s="66"/>
      <c r="I1" s="66"/>
      <c r="J1" s="66"/>
      <c r="K1" s="66"/>
      <c r="L1" s="66"/>
      <c r="M1" s="66"/>
      <c r="N1" s="2"/>
      <c r="O1" s="2"/>
      <c r="P1" s="2"/>
      <c r="Q1" s="66"/>
      <c r="U1" s="136"/>
      <c r="W1" s="32" t="s">
        <v>182</v>
      </c>
    </row>
    <row r="2" ht="39.75" customHeight="1" spans="1:23">
      <c r="A2" s="138" t="str">
        <f>"2025"&amp;"年部门基本支出预算表"</f>
        <v>2025年部门基本支出预算表</v>
      </c>
      <c r="B2" s="69"/>
      <c r="C2" s="69"/>
      <c r="D2" s="69"/>
      <c r="E2" s="69"/>
      <c r="F2" s="69"/>
      <c r="G2" s="69"/>
      <c r="H2" s="69"/>
      <c r="I2" s="69"/>
      <c r="J2" s="69"/>
      <c r="K2" s="69"/>
      <c r="L2" s="69"/>
      <c r="M2" s="69"/>
      <c r="N2" s="5"/>
      <c r="O2" s="5"/>
      <c r="P2" s="5"/>
      <c r="Q2" s="69"/>
      <c r="R2" s="69"/>
      <c r="S2" s="69"/>
      <c r="T2" s="69"/>
      <c r="U2" s="69"/>
      <c r="V2" s="69"/>
      <c r="W2" s="69"/>
    </row>
    <row r="3" ht="18.75" customHeight="1" spans="1:23">
      <c r="A3" s="6" t="str">
        <f>"单位名称："&amp;"永德县第三高级中学"</f>
        <v>单位名称：永德县第三高级中学</v>
      </c>
      <c r="B3" s="139"/>
      <c r="C3" s="139"/>
      <c r="D3" s="139"/>
      <c r="E3" s="139"/>
      <c r="F3" s="139"/>
      <c r="G3" s="139"/>
      <c r="H3" s="71"/>
      <c r="I3" s="71"/>
      <c r="J3" s="71"/>
      <c r="K3" s="71"/>
      <c r="L3" s="71"/>
      <c r="M3" s="71"/>
      <c r="N3" s="8"/>
      <c r="O3" s="8"/>
      <c r="P3" s="8"/>
      <c r="Q3" s="71"/>
      <c r="U3" s="136"/>
      <c r="W3" s="32" t="s">
        <v>169</v>
      </c>
    </row>
    <row r="4" ht="18.75" customHeight="1" spans="1:23">
      <c r="A4" s="9" t="s">
        <v>183</v>
      </c>
      <c r="B4" s="9" t="s">
        <v>184</v>
      </c>
      <c r="C4" s="9" t="s">
        <v>185</v>
      </c>
      <c r="D4" s="9" t="s">
        <v>186</v>
      </c>
      <c r="E4" s="9" t="s">
        <v>187</v>
      </c>
      <c r="F4" s="9" t="s">
        <v>188</v>
      </c>
      <c r="G4" s="9" t="s">
        <v>189</v>
      </c>
      <c r="H4" s="140" t="s">
        <v>190</v>
      </c>
      <c r="I4" s="89" t="s">
        <v>190</v>
      </c>
      <c r="J4" s="89"/>
      <c r="K4" s="89"/>
      <c r="L4" s="89"/>
      <c r="M4" s="89"/>
      <c r="N4" s="12"/>
      <c r="O4" s="12"/>
      <c r="P4" s="12"/>
      <c r="Q4" s="74" t="s">
        <v>62</v>
      </c>
      <c r="R4" s="89" t="s">
        <v>78</v>
      </c>
      <c r="S4" s="89"/>
      <c r="T4" s="89"/>
      <c r="U4" s="89"/>
      <c r="V4" s="89"/>
      <c r="W4" s="143"/>
    </row>
    <row r="5" ht="18.75" customHeight="1" spans="1:23">
      <c r="A5" s="14"/>
      <c r="B5" s="135"/>
      <c r="C5" s="14"/>
      <c r="D5" s="14"/>
      <c r="E5" s="14"/>
      <c r="F5" s="14"/>
      <c r="G5" s="14"/>
      <c r="H5" s="108" t="s">
        <v>191</v>
      </c>
      <c r="I5" s="140" t="s">
        <v>59</v>
      </c>
      <c r="J5" s="89"/>
      <c r="K5" s="89"/>
      <c r="L5" s="89"/>
      <c r="M5" s="143"/>
      <c r="N5" s="11" t="s">
        <v>192</v>
      </c>
      <c r="O5" s="12"/>
      <c r="P5" s="13"/>
      <c r="Q5" s="9" t="s">
        <v>62</v>
      </c>
      <c r="R5" s="140" t="s">
        <v>78</v>
      </c>
      <c r="S5" s="74" t="s">
        <v>65</v>
      </c>
      <c r="T5" s="89" t="s">
        <v>78</v>
      </c>
      <c r="U5" s="74" t="s">
        <v>67</v>
      </c>
      <c r="V5" s="74" t="s">
        <v>68</v>
      </c>
      <c r="W5" s="145" t="s">
        <v>69</v>
      </c>
    </row>
    <row r="6" ht="18.75" customHeight="1" spans="1:23">
      <c r="A6" s="27"/>
      <c r="B6" s="27"/>
      <c r="C6" s="27"/>
      <c r="D6" s="27"/>
      <c r="E6" s="27"/>
      <c r="F6" s="27"/>
      <c r="G6" s="27"/>
      <c r="H6" s="27"/>
      <c r="I6" s="144" t="s">
        <v>193</v>
      </c>
      <c r="J6" s="9" t="s">
        <v>194</v>
      </c>
      <c r="K6" s="9" t="s">
        <v>195</v>
      </c>
      <c r="L6" s="9" t="s">
        <v>196</v>
      </c>
      <c r="M6" s="9" t="s">
        <v>197</v>
      </c>
      <c r="N6" s="9" t="s">
        <v>59</v>
      </c>
      <c r="O6" s="9" t="s">
        <v>60</v>
      </c>
      <c r="P6" s="9" t="s">
        <v>61</v>
      </c>
      <c r="Q6" s="27"/>
      <c r="R6" s="9" t="s">
        <v>58</v>
      </c>
      <c r="S6" s="9" t="s">
        <v>65</v>
      </c>
      <c r="T6" s="9" t="s">
        <v>198</v>
      </c>
      <c r="U6" s="9" t="s">
        <v>67</v>
      </c>
      <c r="V6" s="9" t="s">
        <v>68</v>
      </c>
      <c r="W6" s="9" t="s">
        <v>69</v>
      </c>
    </row>
    <row r="7" ht="18.75" customHeight="1" spans="1:23">
      <c r="A7" s="111"/>
      <c r="B7" s="111"/>
      <c r="C7" s="111"/>
      <c r="D7" s="111"/>
      <c r="E7" s="111"/>
      <c r="F7" s="111"/>
      <c r="G7" s="111"/>
      <c r="H7" s="111"/>
      <c r="I7" s="93"/>
      <c r="J7" s="16" t="s">
        <v>199</v>
      </c>
      <c r="K7" s="16" t="s">
        <v>195</v>
      </c>
      <c r="L7" s="16" t="s">
        <v>196</v>
      </c>
      <c r="M7" s="16" t="s">
        <v>197</v>
      </c>
      <c r="N7" s="16" t="s">
        <v>195</v>
      </c>
      <c r="O7" s="16" t="s">
        <v>196</v>
      </c>
      <c r="P7" s="16" t="s">
        <v>197</v>
      </c>
      <c r="Q7" s="16" t="s">
        <v>62</v>
      </c>
      <c r="R7" s="16" t="s">
        <v>58</v>
      </c>
      <c r="S7" s="16" t="s">
        <v>65</v>
      </c>
      <c r="T7" s="16" t="s">
        <v>198</v>
      </c>
      <c r="U7" s="16" t="s">
        <v>67</v>
      </c>
      <c r="V7" s="16" t="s">
        <v>68</v>
      </c>
      <c r="W7" s="16" t="s">
        <v>69</v>
      </c>
    </row>
    <row r="8" ht="18.75" customHeight="1" spans="1:23">
      <c r="A8" s="141">
        <v>1</v>
      </c>
      <c r="B8" s="141">
        <v>2</v>
      </c>
      <c r="C8" s="141">
        <v>3</v>
      </c>
      <c r="D8" s="141">
        <v>4</v>
      </c>
      <c r="E8" s="141">
        <v>5</v>
      </c>
      <c r="F8" s="141">
        <v>6</v>
      </c>
      <c r="G8" s="141">
        <v>7</v>
      </c>
      <c r="H8" s="141">
        <v>8</v>
      </c>
      <c r="I8" s="141">
        <v>9</v>
      </c>
      <c r="J8" s="141">
        <v>10</v>
      </c>
      <c r="K8" s="141">
        <v>11</v>
      </c>
      <c r="L8" s="141">
        <v>12</v>
      </c>
      <c r="M8" s="141">
        <v>13</v>
      </c>
      <c r="N8" s="141">
        <v>14</v>
      </c>
      <c r="O8" s="141">
        <v>15</v>
      </c>
      <c r="P8" s="141">
        <v>16</v>
      </c>
      <c r="Q8" s="141">
        <v>17</v>
      </c>
      <c r="R8" s="141">
        <v>18</v>
      </c>
      <c r="S8" s="141">
        <v>19</v>
      </c>
      <c r="T8" s="141">
        <v>20</v>
      </c>
      <c r="U8" s="141">
        <v>21</v>
      </c>
      <c r="V8" s="141">
        <v>22</v>
      </c>
      <c r="W8" s="141">
        <v>23</v>
      </c>
    </row>
    <row r="9" ht="18.75" customHeight="1" spans="1:23">
      <c r="A9" s="142" t="s">
        <v>71</v>
      </c>
      <c r="B9" s="142"/>
      <c r="C9" s="142"/>
      <c r="D9" s="142"/>
      <c r="E9" s="142"/>
      <c r="F9" s="142"/>
      <c r="G9" s="142"/>
      <c r="H9" s="23">
        <v>18196085.64</v>
      </c>
      <c r="I9" s="23">
        <v>18196085.64</v>
      </c>
      <c r="J9" s="23"/>
      <c r="K9" s="23"/>
      <c r="L9" s="23">
        <v>18196085.64</v>
      </c>
      <c r="M9" s="23"/>
      <c r="N9" s="23"/>
      <c r="O9" s="23"/>
      <c r="P9" s="23"/>
      <c r="Q9" s="23"/>
      <c r="R9" s="23"/>
      <c r="S9" s="23"/>
      <c r="T9" s="23"/>
      <c r="U9" s="23"/>
      <c r="V9" s="23"/>
      <c r="W9" s="23"/>
    </row>
    <row r="10" ht="18.75" customHeight="1" spans="1:23">
      <c r="A10" s="142"/>
      <c r="B10" s="20" t="s">
        <v>200</v>
      </c>
      <c r="C10" s="20" t="s">
        <v>201</v>
      </c>
      <c r="D10" s="20" t="s">
        <v>88</v>
      </c>
      <c r="E10" s="20" t="s">
        <v>89</v>
      </c>
      <c r="F10" s="20" t="s">
        <v>202</v>
      </c>
      <c r="G10" s="20" t="s">
        <v>203</v>
      </c>
      <c r="H10" s="23">
        <v>4850676</v>
      </c>
      <c r="I10" s="23">
        <v>4850676</v>
      </c>
      <c r="J10" s="23"/>
      <c r="K10" s="23"/>
      <c r="L10" s="23">
        <v>4850676</v>
      </c>
      <c r="M10" s="23"/>
      <c r="N10" s="23"/>
      <c r="O10" s="23"/>
      <c r="P10" s="23"/>
      <c r="Q10" s="23"/>
      <c r="R10" s="23"/>
      <c r="S10" s="23"/>
      <c r="T10" s="23"/>
      <c r="U10" s="23"/>
      <c r="V10" s="23"/>
      <c r="W10" s="23"/>
    </row>
    <row r="11" ht="18.75" customHeight="1" spans="1:23">
      <c r="A11" s="24"/>
      <c r="B11" s="20" t="s">
        <v>200</v>
      </c>
      <c r="C11" s="20" t="s">
        <v>201</v>
      </c>
      <c r="D11" s="20" t="s">
        <v>88</v>
      </c>
      <c r="E11" s="20" t="s">
        <v>89</v>
      </c>
      <c r="F11" s="20" t="s">
        <v>204</v>
      </c>
      <c r="G11" s="20" t="s">
        <v>205</v>
      </c>
      <c r="H11" s="23">
        <v>662592</v>
      </c>
      <c r="I11" s="23">
        <v>662592</v>
      </c>
      <c r="J11" s="23"/>
      <c r="K11" s="23"/>
      <c r="L11" s="23">
        <v>662592</v>
      </c>
      <c r="M11" s="23"/>
      <c r="N11" s="23"/>
      <c r="O11" s="23"/>
      <c r="P11" s="23"/>
      <c r="Q11" s="23"/>
      <c r="R11" s="23"/>
      <c r="S11" s="23"/>
      <c r="T11" s="23"/>
      <c r="U11" s="23"/>
      <c r="V11" s="23"/>
      <c r="W11" s="23"/>
    </row>
    <row r="12" ht="18.75" customHeight="1" spans="1:23">
      <c r="A12" s="24"/>
      <c r="B12" s="20" t="s">
        <v>200</v>
      </c>
      <c r="C12" s="20" t="s">
        <v>201</v>
      </c>
      <c r="D12" s="20" t="s">
        <v>112</v>
      </c>
      <c r="E12" s="20" t="s">
        <v>113</v>
      </c>
      <c r="F12" s="20" t="s">
        <v>204</v>
      </c>
      <c r="G12" s="20" t="s">
        <v>205</v>
      </c>
      <c r="H12" s="23"/>
      <c r="I12" s="23"/>
      <c r="J12" s="23"/>
      <c r="K12" s="23"/>
      <c r="L12" s="23"/>
      <c r="M12" s="23"/>
      <c r="N12" s="23"/>
      <c r="O12" s="23"/>
      <c r="P12" s="23"/>
      <c r="Q12" s="23"/>
      <c r="R12" s="23"/>
      <c r="S12" s="23"/>
      <c r="T12" s="23"/>
      <c r="U12" s="23"/>
      <c r="V12" s="23"/>
      <c r="W12" s="23"/>
    </row>
    <row r="13" ht="18.75" customHeight="1" spans="1:23">
      <c r="A13" s="24"/>
      <c r="B13" s="20" t="s">
        <v>206</v>
      </c>
      <c r="C13" s="20" t="s">
        <v>207</v>
      </c>
      <c r="D13" s="20" t="s">
        <v>88</v>
      </c>
      <c r="E13" s="20" t="s">
        <v>89</v>
      </c>
      <c r="F13" s="20" t="s">
        <v>208</v>
      </c>
      <c r="G13" s="20" t="s">
        <v>209</v>
      </c>
      <c r="H13" s="23">
        <v>2646000</v>
      </c>
      <c r="I13" s="23">
        <v>2646000</v>
      </c>
      <c r="J13" s="23"/>
      <c r="K13" s="23"/>
      <c r="L13" s="23">
        <v>2646000</v>
      </c>
      <c r="M13" s="23"/>
      <c r="N13" s="23"/>
      <c r="O13" s="23"/>
      <c r="P13" s="23"/>
      <c r="Q13" s="23"/>
      <c r="R13" s="23"/>
      <c r="S13" s="23"/>
      <c r="T13" s="23"/>
      <c r="U13" s="23"/>
      <c r="V13" s="23"/>
      <c r="W13" s="23"/>
    </row>
    <row r="14" ht="18.75" customHeight="1" spans="1:23">
      <c r="A14" s="24"/>
      <c r="B14" s="20" t="s">
        <v>200</v>
      </c>
      <c r="C14" s="20" t="s">
        <v>201</v>
      </c>
      <c r="D14" s="20" t="s">
        <v>88</v>
      </c>
      <c r="E14" s="20" t="s">
        <v>89</v>
      </c>
      <c r="F14" s="20" t="s">
        <v>208</v>
      </c>
      <c r="G14" s="20" t="s">
        <v>209</v>
      </c>
      <c r="H14" s="23">
        <v>4236997.68</v>
      </c>
      <c r="I14" s="23">
        <v>4236997.68</v>
      </c>
      <c r="J14" s="23"/>
      <c r="K14" s="23"/>
      <c r="L14" s="23">
        <v>4236997.68</v>
      </c>
      <c r="M14" s="23"/>
      <c r="N14" s="23"/>
      <c r="O14" s="23"/>
      <c r="P14" s="23"/>
      <c r="Q14" s="23"/>
      <c r="R14" s="23"/>
      <c r="S14" s="23"/>
      <c r="T14" s="23"/>
      <c r="U14" s="23"/>
      <c r="V14" s="23"/>
      <c r="W14" s="23"/>
    </row>
    <row r="15" ht="18.75" customHeight="1" spans="1:23">
      <c r="A15" s="24"/>
      <c r="B15" s="20" t="s">
        <v>200</v>
      </c>
      <c r="C15" s="20" t="s">
        <v>201</v>
      </c>
      <c r="D15" s="20" t="s">
        <v>88</v>
      </c>
      <c r="E15" s="20" t="s">
        <v>89</v>
      </c>
      <c r="F15" s="20" t="s">
        <v>208</v>
      </c>
      <c r="G15" s="20" t="s">
        <v>209</v>
      </c>
      <c r="H15" s="23">
        <v>1578780</v>
      </c>
      <c r="I15" s="23">
        <v>1578780</v>
      </c>
      <c r="J15" s="23"/>
      <c r="K15" s="23"/>
      <c r="L15" s="23">
        <v>1578780</v>
      </c>
      <c r="M15" s="23"/>
      <c r="N15" s="23"/>
      <c r="O15" s="23"/>
      <c r="P15" s="23"/>
      <c r="Q15" s="23"/>
      <c r="R15" s="23"/>
      <c r="S15" s="23"/>
      <c r="T15" s="23"/>
      <c r="U15" s="23"/>
      <c r="V15" s="23"/>
      <c r="W15" s="23"/>
    </row>
    <row r="16" ht="18.75" customHeight="1" spans="1:23">
      <c r="A16" s="24"/>
      <c r="B16" s="20" t="s">
        <v>210</v>
      </c>
      <c r="C16" s="20" t="s">
        <v>211</v>
      </c>
      <c r="D16" s="20" t="s">
        <v>94</v>
      </c>
      <c r="E16" s="20" t="s">
        <v>95</v>
      </c>
      <c r="F16" s="20" t="s">
        <v>212</v>
      </c>
      <c r="G16" s="20" t="s">
        <v>213</v>
      </c>
      <c r="H16" s="23">
        <v>1812647.31</v>
      </c>
      <c r="I16" s="23">
        <v>1812647.31</v>
      </c>
      <c r="J16" s="23"/>
      <c r="K16" s="23"/>
      <c r="L16" s="23">
        <v>1812647.31</v>
      </c>
      <c r="M16" s="23"/>
      <c r="N16" s="23"/>
      <c r="O16" s="23"/>
      <c r="P16" s="23"/>
      <c r="Q16" s="23"/>
      <c r="R16" s="23"/>
      <c r="S16" s="23"/>
      <c r="T16" s="23"/>
      <c r="U16" s="23"/>
      <c r="V16" s="23"/>
      <c r="W16" s="23"/>
    </row>
    <row r="17" ht="18.75" customHeight="1" spans="1:23">
      <c r="A17" s="24"/>
      <c r="B17" s="20" t="s">
        <v>210</v>
      </c>
      <c r="C17" s="20" t="s">
        <v>211</v>
      </c>
      <c r="D17" s="20" t="s">
        <v>96</v>
      </c>
      <c r="E17" s="20" t="s">
        <v>97</v>
      </c>
      <c r="F17" s="20" t="s">
        <v>214</v>
      </c>
      <c r="G17" s="20" t="s">
        <v>215</v>
      </c>
      <c r="H17" s="23"/>
      <c r="I17" s="23"/>
      <c r="J17" s="23"/>
      <c r="K17" s="23"/>
      <c r="L17" s="23"/>
      <c r="M17" s="23"/>
      <c r="N17" s="23"/>
      <c r="O17" s="23"/>
      <c r="P17" s="23"/>
      <c r="Q17" s="23"/>
      <c r="R17" s="23"/>
      <c r="S17" s="23"/>
      <c r="T17" s="23"/>
      <c r="U17" s="23"/>
      <c r="V17" s="23"/>
      <c r="W17" s="23"/>
    </row>
    <row r="18" ht="18.75" customHeight="1" spans="1:23">
      <c r="A18" s="24"/>
      <c r="B18" s="20" t="s">
        <v>210</v>
      </c>
      <c r="C18" s="20" t="s">
        <v>211</v>
      </c>
      <c r="D18" s="20" t="s">
        <v>102</v>
      </c>
      <c r="E18" s="20" t="s">
        <v>103</v>
      </c>
      <c r="F18" s="20" t="s">
        <v>216</v>
      </c>
      <c r="G18" s="20" t="s">
        <v>217</v>
      </c>
      <c r="H18" s="23"/>
      <c r="I18" s="23"/>
      <c r="J18" s="23"/>
      <c r="K18" s="23"/>
      <c r="L18" s="23"/>
      <c r="M18" s="23"/>
      <c r="N18" s="23"/>
      <c r="O18" s="23"/>
      <c r="P18" s="23"/>
      <c r="Q18" s="23"/>
      <c r="R18" s="23"/>
      <c r="S18" s="23"/>
      <c r="T18" s="23"/>
      <c r="U18" s="23"/>
      <c r="V18" s="23"/>
      <c r="W18" s="23"/>
    </row>
    <row r="19" ht="18.75" customHeight="1" spans="1:23">
      <c r="A19" s="24"/>
      <c r="B19" s="20" t="s">
        <v>210</v>
      </c>
      <c r="C19" s="20" t="s">
        <v>211</v>
      </c>
      <c r="D19" s="20" t="s">
        <v>104</v>
      </c>
      <c r="E19" s="20" t="s">
        <v>105</v>
      </c>
      <c r="F19" s="20" t="s">
        <v>216</v>
      </c>
      <c r="G19" s="20" t="s">
        <v>217</v>
      </c>
      <c r="H19" s="23">
        <v>804362.24</v>
      </c>
      <c r="I19" s="23">
        <v>804362.24</v>
      </c>
      <c r="J19" s="23"/>
      <c r="K19" s="23"/>
      <c r="L19" s="23">
        <v>804362.24</v>
      </c>
      <c r="M19" s="23"/>
      <c r="N19" s="23"/>
      <c r="O19" s="23"/>
      <c r="P19" s="23"/>
      <c r="Q19" s="23"/>
      <c r="R19" s="23"/>
      <c r="S19" s="23"/>
      <c r="T19" s="23"/>
      <c r="U19" s="23"/>
      <c r="V19" s="23"/>
      <c r="W19" s="23"/>
    </row>
    <row r="20" ht="18.75" customHeight="1" spans="1:23">
      <c r="A20" s="24"/>
      <c r="B20" s="20" t="s">
        <v>210</v>
      </c>
      <c r="C20" s="20" t="s">
        <v>211</v>
      </c>
      <c r="D20" s="20" t="s">
        <v>88</v>
      </c>
      <c r="E20" s="20" t="s">
        <v>89</v>
      </c>
      <c r="F20" s="20" t="s">
        <v>218</v>
      </c>
      <c r="G20" s="20" t="s">
        <v>219</v>
      </c>
      <c r="H20" s="23">
        <v>79303.32</v>
      </c>
      <c r="I20" s="23">
        <v>79303.32</v>
      </c>
      <c r="J20" s="23"/>
      <c r="K20" s="23"/>
      <c r="L20" s="23">
        <v>79303.32</v>
      </c>
      <c r="M20" s="23"/>
      <c r="N20" s="23"/>
      <c r="O20" s="23"/>
      <c r="P20" s="23"/>
      <c r="Q20" s="23"/>
      <c r="R20" s="23"/>
      <c r="S20" s="23"/>
      <c r="T20" s="23"/>
      <c r="U20" s="23"/>
      <c r="V20" s="23"/>
      <c r="W20" s="23"/>
    </row>
    <row r="21" ht="18.75" customHeight="1" spans="1:23">
      <c r="A21" s="24"/>
      <c r="B21" s="20" t="s">
        <v>210</v>
      </c>
      <c r="C21" s="20" t="s">
        <v>211</v>
      </c>
      <c r="D21" s="20" t="s">
        <v>106</v>
      </c>
      <c r="E21" s="20" t="s">
        <v>107</v>
      </c>
      <c r="F21" s="20" t="s">
        <v>218</v>
      </c>
      <c r="G21" s="20" t="s">
        <v>219</v>
      </c>
      <c r="H21" s="23">
        <v>22658.09</v>
      </c>
      <c r="I21" s="23">
        <v>22658.09</v>
      </c>
      <c r="J21" s="23"/>
      <c r="K21" s="23"/>
      <c r="L21" s="23">
        <v>22658.09</v>
      </c>
      <c r="M21" s="23"/>
      <c r="N21" s="23"/>
      <c r="O21" s="23"/>
      <c r="P21" s="23"/>
      <c r="Q21" s="23"/>
      <c r="R21" s="23"/>
      <c r="S21" s="23"/>
      <c r="T21" s="23"/>
      <c r="U21" s="23"/>
      <c r="V21" s="23"/>
      <c r="W21" s="23"/>
    </row>
    <row r="22" ht="18.75" customHeight="1" spans="1:23">
      <c r="A22" s="24"/>
      <c r="B22" s="20" t="s">
        <v>210</v>
      </c>
      <c r="C22" s="20" t="s">
        <v>211</v>
      </c>
      <c r="D22" s="20" t="s">
        <v>106</v>
      </c>
      <c r="E22" s="20" t="s">
        <v>107</v>
      </c>
      <c r="F22" s="20" t="s">
        <v>218</v>
      </c>
      <c r="G22" s="20" t="s">
        <v>219</v>
      </c>
      <c r="H22" s="23">
        <v>45570</v>
      </c>
      <c r="I22" s="23">
        <v>45570</v>
      </c>
      <c r="J22" s="23"/>
      <c r="K22" s="23"/>
      <c r="L22" s="23">
        <v>45570</v>
      </c>
      <c r="M22" s="23"/>
      <c r="N22" s="23"/>
      <c r="O22" s="23"/>
      <c r="P22" s="23"/>
      <c r="Q22" s="23"/>
      <c r="R22" s="23"/>
      <c r="S22" s="23"/>
      <c r="T22" s="23"/>
      <c r="U22" s="23"/>
      <c r="V22" s="23"/>
      <c r="W22" s="23"/>
    </row>
    <row r="23" ht="18.75" customHeight="1" spans="1:23">
      <c r="A23" s="24"/>
      <c r="B23" s="20" t="s">
        <v>220</v>
      </c>
      <c r="C23" s="20" t="s">
        <v>119</v>
      </c>
      <c r="D23" s="20" t="s">
        <v>118</v>
      </c>
      <c r="E23" s="20" t="s">
        <v>119</v>
      </c>
      <c r="F23" s="20" t="s">
        <v>221</v>
      </c>
      <c r="G23" s="20" t="s">
        <v>119</v>
      </c>
      <c r="H23" s="23">
        <v>1359485.48</v>
      </c>
      <c r="I23" s="23">
        <v>1359485.48</v>
      </c>
      <c r="J23" s="23"/>
      <c r="K23" s="23"/>
      <c r="L23" s="23">
        <v>1359485.48</v>
      </c>
      <c r="M23" s="23"/>
      <c r="N23" s="23"/>
      <c r="O23" s="23"/>
      <c r="P23" s="23"/>
      <c r="Q23" s="23"/>
      <c r="R23" s="23"/>
      <c r="S23" s="23"/>
      <c r="T23" s="23"/>
      <c r="U23" s="23"/>
      <c r="V23" s="23"/>
      <c r="W23" s="23"/>
    </row>
    <row r="24" ht="18.75" customHeight="1" spans="1:23">
      <c r="A24" s="24"/>
      <c r="B24" s="20" t="s">
        <v>222</v>
      </c>
      <c r="C24" s="20" t="s">
        <v>223</v>
      </c>
      <c r="D24" s="20" t="s">
        <v>88</v>
      </c>
      <c r="E24" s="20" t="s">
        <v>89</v>
      </c>
      <c r="F24" s="20" t="s">
        <v>224</v>
      </c>
      <c r="G24" s="20" t="s">
        <v>223</v>
      </c>
      <c r="H24" s="23">
        <v>97013.52</v>
      </c>
      <c r="I24" s="23">
        <v>97013.52</v>
      </c>
      <c r="J24" s="23"/>
      <c r="K24" s="23"/>
      <c r="L24" s="23">
        <v>97013.52</v>
      </c>
      <c r="M24" s="23"/>
      <c r="N24" s="23"/>
      <c r="O24" s="23"/>
      <c r="P24" s="23"/>
      <c r="Q24" s="23"/>
      <c r="R24" s="23"/>
      <c r="S24" s="23"/>
      <c r="T24" s="23"/>
      <c r="U24" s="23"/>
      <c r="V24" s="23"/>
      <c r="W24" s="23"/>
    </row>
    <row r="25" ht="18.75" customHeight="1" spans="1:23">
      <c r="A25" s="22" t="s">
        <v>56</v>
      </c>
      <c r="B25" s="22"/>
      <c r="C25" s="22"/>
      <c r="D25" s="22"/>
      <c r="E25" s="22"/>
      <c r="F25" s="22"/>
      <c r="G25" s="22"/>
      <c r="H25" s="23">
        <v>18196085.64</v>
      </c>
      <c r="I25" s="23">
        <v>18196085.64</v>
      </c>
      <c r="J25" s="23"/>
      <c r="K25" s="23"/>
      <c r="L25" s="23">
        <v>18196085.64</v>
      </c>
      <c r="M25" s="23"/>
      <c r="N25" s="23"/>
      <c r="O25" s="23"/>
      <c r="P25" s="23"/>
      <c r="Q25" s="23"/>
      <c r="R25" s="23"/>
      <c r="S25" s="23"/>
      <c r="T25" s="23"/>
      <c r="U25" s="23"/>
      <c r="V25" s="23"/>
      <c r="W25" s="23"/>
    </row>
  </sheetData>
  <mergeCells count="30">
    <mergeCell ref="A2:W2"/>
    <mergeCell ref="A3:G3"/>
    <mergeCell ref="H4:W4"/>
    <mergeCell ref="I5:M5"/>
    <mergeCell ref="N5:P5"/>
    <mergeCell ref="R5:W5"/>
    <mergeCell ref="A25:G25"/>
    <mergeCell ref="A4:A7"/>
    <mergeCell ref="B4:B7"/>
    <mergeCell ref="C4:C7"/>
    <mergeCell ref="D4:D7"/>
    <mergeCell ref="E4:E7"/>
    <mergeCell ref="F4:F7"/>
    <mergeCell ref="G4:G7"/>
    <mergeCell ref="H5:H7"/>
    <mergeCell ref="I6:I7"/>
    <mergeCell ref="J6:J7"/>
    <mergeCell ref="K6:K7"/>
    <mergeCell ref="L6:L7"/>
    <mergeCell ref="M6:M7"/>
    <mergeCell ref="N6:N7"/>
    <mergeCell ref="O6:O7"/>
    <mergeCell ref="P6:P7"/>
    <mergeCell ref="Q5:Q7"/>
    <mergeCell ref="R6:R7"/>
    <mergeCell ref="S6:S7"/>
    <mergeCell ref="T6:T7"/>
    <mergeCell ref="U6:U7"/>
    <mergeCell ref="V6:V7"/>
    <mergeCell ref="W6:W7"/>
  </mergeCells>
  <pageMargins left="0.75" right="0.75" top="1" bottom="1" header="0.511805555555556" footer="0.511805555555556"/>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W32"/>
  <sheetViews>
    <sheetView showZeros="0" topLeftCell="A4" workbookViewId="0">
      <selection activeCell="K28" sqref="K28"/>
    </sheetView>
  </sheetViews>
  <sheetFormatPr defaultColWidth="9.14285714285714" defaultRowHeight="14.25" customHeight="1"/>
  <cols>
    <col min="1" max="1" width="12.4190476190476" customWidth="1"/>
    <col min="2" max="2" width="33.7333333333333" customWidth="1"/>
    <col min="3" max="3" width="32.847619047619" customWidth="1"/>
    <col min="4" max="4" width="23.847619047619" customWidth="1"/>
    <col min="5" max="5" width="11.1428571428571" customWidth="1"/>
    <col min="6" max="6" width="17.7142857142857" customWidth="1"/>
    <col min="7" max="7" width="9.84761904761905" customWidth="1"/>
    <col min="8" max="8" width="17.7142857142857" customWidth="1"/>
    <col min="9" max="21" width="19.1428571428571" customWidth="1"/>
    <col min="22" max="23" width="19.2857142857143" customWidth="1"/>
  </cols>
  <sheetData>
    <row r="1" ht="13.5" customHeight="1" spans="2:23">
      <c r="B1" s="129"/>
      <c r="E1" s="1"/>
      <c r="F1" s="1"/>
      <c r="G1" s="1"/>
      <c r="H1" s="1"/>
      <c r="I1" s="2"/>
      <c r="J1" s="2"/>
      <c r="K1" s="2"/>
      <c r="L1" s="2"/>
      <c r="M1" s="2"/>
      <c r="N1" s="2"/>
      <c r="O1" s="2"/>
      <c r="P1" s="2"/>
      <c r="Q1" s="2"/>
      <c r="U1" s="129"/>
      <c r="W1" s="33" t="s">
        <v>225</v>
      </c>
    </row>
    <row r="2" ht="41.25" customHeight="1" spans="1:23">
      <c r="A2" s="4" t="str">
        <f>"2025"&amp;"年部门项目支出预算表"</f>
        <v>2025年部门项目支出预算表</v>
      </c>
      <c r="B2" s="5"/>
      <c r="C2" s="5"/>
      <c r="D2" s="5"/>
      <c r="E2" s="5"/>
      <c r="F2" s="5"/>
      <c r="G2" s="5"/>
      <c r="H2" s="5"/>
      <c r="I2" s="5"/>
      <c r="J2" s="5"/>
      <c r="K2" s="5"/>
      <c r="L2" s="5"/>
      <c r="M2" s="5"/>
      <c r="N2" s="5"/>
      <c r="O2" s="5"/>
      <c r="P2" s="5"/>
      <c r="Q2" s="5"/>
      <c r="R2" s="5"/>
      <c r="S2" s="5"/>
      <c r="T2" s="5"/>
      <c r="U2" s="5"/>
      <c r="V2" s="5"/>
      <c r="W2" s="5"/>
    </row>
    <row r="3" ht="18.75" customHeight="1" spans="1:23">
      <c r="A3" s="6" t="str">
        <f>"单位名称："&amp;"永德县第三高级中学"</f>
        <v>单位名称：永德县第三高级中学</v>
      </c>
      <c r="B3" s="7"/>
      <c r="C3" s="7"/>
      <c r="D3" s="7"/>
      <c r="E3" s="7"/>
      <c r="F3" s="7"/>
      <c r="G3" s="7"/>
      <c r="H3" s="7"/>
      <c r="I3" s="8"/>
      <c r="J3" s="8"/>
      <c r="K3" s="8"/>
      <c r="L3" s="8"/>
      <c r="M3" s="8"/>
      <c r="N3" s="8"/>
      <c r="O3" s="8"/>
      <c r="P3" s="8"/>
      <c r="Q3" s="8"/>
      <c r="U3" s="129"/>
      <c r="W3" s="33" t="s">
        <v>169</v>
      </c>
    </row>
    <row r="4" ht="18.75" customHeight="1" spans="1:23">
      <c r="A4" s="9" t="s">
        <v>226</v>
      </c>
      <c r="B4" s="10" t="s">
        <v>184</v>
      </c>
      <c r="C4" s="9" t="s">
        <v>185</v>
      </c>
      <c r="D4" s="9" t="s">
        <v>227</v>
      </c>
      <c r="E4" s="10" t="s">
        <v>186</v>
      </c>
      <c r="F4" s="10" t="s">
        <v>187</v>
      </c>
      <c r="G4" s="10" t="s">
        <v>228</v>
      </c>
      <c r="H4" s="10" t="s">
        <v>229</v>
      </c>
      <c r="I4" s="26" t="s">
        <v>56</v>
      </c>
      <c r="J4" s="11" t="s">
        <v>230</v>
      </c>
      <c r="K4" s="12"/>
      <c r="L4" s="12"/>
      <c r="M4" s="13"/>
      <c r="N4" s="11" t="s">
        <v>192</v>
      </c>
      <c r="O4" s="12"/>
      <c r="P4" s="13"/>
      <c r="Q4" s="10" t="s">
        <v>62</v>
      </c>
      <c r="R4" s="11" t="s">
        <v>78</v>
      </c>
      <c r="S4" s="12"/>
      <c r="T4" s="12"/>
      <c r="U4" s="12"/>
      <c r="V4" s="12"/>
      <c r="W4" s="13"/>
    </row>
    <row r="5" ht="18.75" customHeight="1" spans="1:23">
      <c r="A5" s="14"/>
      <c r="B5" s="27"/>
      <c r="C5" s="14"/>
      <c r="D5" s="14"/>
      <c r="E5" s="15"/>
      <c r="F5" s="15"/>
      <c r="G5" s="15"/>
      <c r="H5" s="15"/>
      <c r="I5" s="27"/>
      <c r="J5" s="132" t="s">
        <v>59</v>
      </c>
      <c r="K5" s="133"/>
      <c r="L5" s="10" t="s">
        <v>60</v>
      </c>
      <c r="M5" s="10" t="s">
        <v>61</v>
      </c>
      <c r="N5" s="10" t="s">
        <v>59</v>
      </c>
      <c r="O5" s="10" t="s">
        <v>60</v>
      </c>
      <c r="P5" s="10" t="s">
        <v>61</v>
      </c>
      <c r="Q5" s="15"/>
      <c r="R5" s="10" t="s">
        <v>58</v>
      </c>
      <c r="S5" s="9" t="s">
        <v>65</v>
      </c>
      <c r="T5" s="9" t="s">
        <v>198</v>
      </c>
      <c r="U5" s="9" t="s">
        <v>67</v>
      </c>
      <c r="V5" s="9" t="s">
        <v>68</v>
      </c>
      <c r="W5" s="9" t="s">
        <v>69</v>
      </c>
    </row>
    <row r="6" ht="18.75" customHeight="1" spans="1:23">
      <c r="A6" s="27"/>
      <c r="B6" s="27"/>
      <c r="C6" s="27"/>
      <c r="D6" s="27"/>
      <c r="E6" s="27"/>
      <c r="F6" s="27"/>
      <c r="G6" s="27"/>
      <c r="H6" s="27"/>
      <c r="I6" s="27"/>
      <c r="J6" s="134" t="s">
        <v>58</v>
      </c>
      <c r="K6" s="94"/>
      <c r="L6" s="27"/>
      <c r="M6" s="27"/>
      <c r="N6" s="27"/>
      <c r="O6" s="27"/>
      <c r="P6" s="27"/>
      <c r="Q6" s="27"/>
      <c r="R6" s="27"/>
      <c r="S6" s="135"/>
      <c r="T6" s="135"/>
      <c r="U6" s="135"/>
      <c r="V6" s="135"/>
      <c r="W6" s="135"/>
    </row>
    <row r="7" ht="18.75" customHeight="1" spans="1:23">
      <c r="A7" s="16"/>
      <c r="B7" s="28"/>
      <c r="C7" s="16"/>
      <c r="D7" s="16"/>
      <c r="E7" s="17"/>
      <c r="F7" s="17"/>
      <c r="G7" s="17"/>
      <c r="H7" s="17"/>
      <c r="I7" s="28"/>
      <c r="J7" s="41" t="s">
        <v>58</v>
      </c>
      <c r="K7" s="41" t="s">
        <v>231</v>
      </c>
      <c r="L7" s="17"/>
      <c r="M7" s="17"/>
      <c r="N7" s="17"/>
      <c r="O7" s="17"/>
      <c r="P7" s="17"/>
      <c r="Q7" s="17"/>
      <c r="R7" s="17"/>
      <c r="S7" s="17"/>
      <c r="T7" s="17"/>
      <c r="U7" s="28"/>
      <c r="V7" s="17"/>
      <c r="W7" s="17"/>
    </row>
    <row r="8" ht="18.75" customHeight="1" spans="1:23">
      <c r="A8" s="130">
        <v>1</v>
      </c>
      <c r="B8" s="130">
        <v>2</v>
      </c>
      <c r="C8" s="130">
        <v>3</v>
      </c>
      <c r="D8" s="130">
        <v>4</v>
      </c>
      <c r="E8" s="130">
        <v>5</v>
      </c>
      <c r="F8" s="130">
        <v>6</v>
      </c>
      <c r="G8" s="130">
        <v>7</v>
      </c>
      <c r="H8" s="130">
        <v>8</v>
      </c>
      <c r="I8" s="130">
        <v>9</v>
      </c>
      <c r="J8" s="130">
        <v>10</v>
      </c>
      <c r="K8" s="130">
        <v>11</v>
      </c>
      <c r="L8" s="130">
        <v>12</v>
      </c>
      <c r="M8" s="130">
        <v>13</v>
      </c>
      <c r="N8" s="130">
        <v>14</v>
      </c>
      <c r="O8" s="130">
        <v>15</v>
      </c>
      <c r="P8" s="130">
        <v>16</v>
      </c>
      <c r="Q8" s="130">
        <v>17</v>
      </c>
      <c r="R8" s="130">
        <v>18</v>
      </c>
      <c r="S8" s="130">
        <v>19</v>
      </c>
      <c r="T8" s="130">
        <v>20</v>
      </c>
      <c r="U8" s="130">
        <v>21</v>
      </c>
      <c r="V8" s="130">
        <v>22</v>
      </c>
      <c r="W8" s="130">
        <v>23</v>
      </c>
    </row>
    <row r="9" ht="18.75" customHeight="1" spans="1:23">
      <c r="A9" s="20"/>
      <c r="B9" s="20"/>
      <c r="C9" s="20" t="s">
        <v>232</v>
      </c>
      <c r="D9" s="20"/>
      <c r="E9" s="20"/>
      <c r="F9" s="20"/>
      <c r="G9" s="20"/>
      <c r="H9" s="20"/>
      <c r="I9" s="23">
        <v>8964</v>
      </c>
      <c r="J9" s="23">
        <v>8964</v>
      </c>
      <c r="K9" s="23">
        <v>8964</v>
      </c>
      <c r="L9" s="23"/>
      <c r="M9" s="23"/>
      <c r="N9" s="23"/>
      <c r="O9" s="23"/>
      <c r="P9" s="23"/>
      <c r="Q9" s="23"/>
      <c r="R9" s="23"/>
      <c r="S9" s="23"/>
      <c r="T9" s="23"/>
      <c r="U9" s="23"/>
      <c r="V9" s="23"/>
      <c r="W9" s="23"/>
    </row>
    <row r="10" ht="18.75" customHeight="1" spans="1:23">
      <c r="A10" s="29" t="s">
        <v>233</v>
      </c>
      <c r="B10" s="29" t="s">
        <v>234</v>
      </c>
      <c r="C10" s="29" t="s">
        <v>232</v>
      </c>
      <c r="D10" s="29" t="s">
        <v>71</v>
      </c>
      <c r="E10" s="29" t="s">
        <v>88</v>
      </c>
      <c r="F10" s="29" t="s">
        <v>89</v>
      </c>
      <c r="G10" s="29" t="s">
        <v>235</v>
      </c>
      <c r="H10" s="29" t="s">
        <v>236</v>
      </c>
      <c r="I10" s="23">
        <v>8964</v>
      </c>
      <c r="J10" s="23">
        <v>8964</v>
      </c>
      <c r="K10" s="23">
        <v>8964</v>
      </c>
      <c r="L10" s="23"/>
      <c r="M10" s="23"/>
      <c r="N10" s="23"/>
      <c r="O10" s="23"/>
      <c r="P10" s="23"/>
      <c r="Q10" s="23"/>
      <c r="R10" s="23"/>
      <c r="S10" s="23"/>
      <c r="T10" s="23"/>
      <c r="U10" s="23"/>
      <c r="V10" s="23"/>
      <c r="W10" s="23"/>
    </row>
    <row r="11" ht="18.75" customHeight="1" spans="1:23">
      <c r="A11" s="24"/>
      <c r="B11" s="24"/>
      <c r="C11" s="20" t="s">
        <v>237</v>
      </c>
      <c r="D11" s="24"/>
      <c r="E11" s="24"/>
      <c r="F11" s="24"/>
      <c r="G11" s="24"/>
      <c r="H11" s="24"/>
      <c r="I11" s="23">
        <v>1908200</v>
      </c>
      <c r="J11" s="23"/>
      <c r="K11" s="23"/>
      <c r="L11" s="23"/>
      <c r="M11" s="23"/>
      <c r="N11" s="23"/>
      <c r="O11" s="23"/>
      <c r="P11" s="23"/>
      <c r="Q11" s="23">
        <v>1908200</v>
      </c>
      <c r="R11" s="23"/>
      <c r="S11" s="23"/>
      <c r="T11" s="23"/>
      <c r="U11" s="23"/>
      <c r="V11" s="23"/>
      <c r="W11" s="23"/>
    </row>
    <row r="12" ht="18.75" customHeight="1" spans="1:23">
      <c r="A12" s="29" t="s">
        <v>238</v>
      </c>
      <c r="B12" s="29" t="s">
        <v>239</v>
      </c>
      <c r="C12" s="29" t="s">
        <v>237</v>
      </c>
      <c r="D12" s="29" t="s">
        <v>71</v>
      </c>
      <c r="E12" s="29" t="s">
        <v>88</v>
      </c>
      <c r="F12" s="29" t="s">
        <v>89</v>
      </c>
      <c r="G12" s="29" t="s">
        <v>240</v>
      </c>
      <c r="H12" s="29" t="s">
        <v>241</v>
      </c>
      <c r="I12" s="23">
        <v>948000</v>
      </c>
      <c r="J12" s="23"/>
      <c r="K12" s="23"/>
      <c r="L12" s="23"/>
      <c r="M12" s="23"/>
      <c r="N12" s="23"/>
      <c r="O12" s="23"/>
      <c r="P12" s="23"/>
      <c r="Q12" s="23">
        <v>948000</v>
      </c>
      <c r="R12" s="23"/>
      <c r="S12" s="23"/>
      <c r="T12" s="23"/>
      <c r="U12" s="23"/>
      <c r="V12" s="23"/>
      <c r="W12" s="23"/>
    </row>
    <row r="13" ht="18.75" customHeight="1" spans="1:23">
      <c r="A13" s="29" t="s">
        <v>238</v>
      </c>
      <c r="B13" s="29" t="s">
        <v>239</v>
      </c>
      <c r="C13" s="29" t="s">
        <v>237</v>
      </c>
      <c r="D13" s="29" t="s">
        <v>71</v>
      </c>
      <c r="E13" s="29" t="s">
        <v>88</v>
      </c>
      <c r="F13" s="29" t="s">
        <v>89</v>
      </c>
      <c r="G13" s="29" t="s">
        <v>242</v>
      </c>
      <c r="H13" s="29" t="s">
        <v>243</v>
      </c>
      <c r="I13" s="23">
        <v>20200</v>
      </c>
      <c r="J13" s="23"/>
      <c r="K13" s="23"/>
      <c r="L13" s="23"/>
      <c r="M13" s="23"/>
      <c r="N13" s="23"/>
      <c r="O13" s="23"/>
      <c r="P13" s="23"/>
      <c r="Q13" s="23">
        <v>20200</v>
      </c>
      <c r="R13" s="23"/>
      <c r="S13" s="23"/>
      <c r="T13" s="23"/>
      <c r="U13" s="23"/>
      <c r="V13" s="23"/>
      <c r="W13" s="23"/>
    </row>
    <row r="14" ht="18.75" customHeight="1" spans="1:23">
      <c r="A14" s="29" t="s">
        <v>238</v>
      </c>
      <c r="B14" s="29" t="s">
        <v>239</v>
      </c>
      <c r="C14" s="29" t="s">
        <v>237</v>
      </c>
      <c r="D14" s="29" t="s">
        <v>71</v>
      </c>
      <c r="E14" s="29" t="s">
        <v>88</v>
      </c>
      <c r="F14" s="29" t="s">
        <v>89</v>
      </c>
      <c r="G14" s="29" t="s">
        <v>244</v>
      </c>
      <c r="H14" s="29" t="s">
        <v>245</v>
      </c>
      <c r="I14" s="23">
        <v>55000</v>
      </c>
      <c r="J14" s="23"/>
      <c r="K14" s="23"/>
      <c r="L14" s="23"/>
      <c r="M14" s="23"/>
      <c r="N14" s="23"/>
      <c r="O14" s="23"/>
      <c r="P14" s="23"/>
      <c r="Q14" s="23">
        <v>55000</v>
      </c>
      <c r="R14" s="23"/>
      <c r="S14" s="23"/>
      <c r="T14" s="23"/>
      <c r="U14" s="23"/>
      <c r="V14" s="23"/>
      <c r="W14" s="23"/>
    </row>
    <row r="15" ht="18.75" customHeight="1" spans="1:23">
      <c r="A15" s="29" t="s">
        <v>238</v>
      </c>
      <c r="B15" s="29" t="s">
        <v>239</v>
      </c>
      <c r="C15" s="29" t="s">
        <v>237</v>
      </c>
      <c r="D15" s="29" t="s">
        <v>71</v>
      </c>
      <c r="E15" s="29" t="s">
        <v>88</v>
      </c>
      <c r="F15" s="29" t="s">
        <v>89</v>
      </c>
      <c r="G15" s="29" t="s">
        <v>246</v>
      </c>
      <c r="H15" s="29" t="s">
        <v>247</v>
      </c>
      <c r="I15" s="23">
        <v>80000</v>
      </c>
      <c r="J15" s="23"/>
      <c r="K15" s="23"/>
      <c r="L15" s="23"/>
      <c r="M15" s="23"/>
      <c r="N15" s="23"/>
      <c r="O15" s="23"/>
      <c r="P15" s="23"/>
      <c r="Q15" s="23">
        <v>80000</v>
      </c>
      <c r="R15" s="23"/>
      <c r="S15" s="23"/>
      <c r="T15" s="23"/>
      <c r="U15" s="23"/>
      <c r="V15" s="23"/>
      <c r="W15" s="23"/>
    </row>
    <row r="16" ht="18.75" customHeight="1" spans="1:23">
      <c r="A16" s="29" t="s">
        <v>238</v>
      </c>
      <c r="B16" s="29" t="s">
        <v>239</v>
      </c>
      <c r="C16" s="29" t="s">
        <v>237</v>
      </c>
      <c r="D16" s="29" t="s">
        <v>71</v>
      </c>
      <c r="E16" s="29" t="s">
        <v>88</v>
      </c>
      <c r="F16" s="29" t="s">
        <v>89</v>
      </c>
      <c r="G16" s="29" t="s">
        <v>248</v>
      </c>
      <c r="H16" s="29" t="s">
        <v>249</v>
      </c>
      <c r="I16" s="23">
        <v>5000</v>
      </c>
      <c r="J16" s="23"/>
      <c r="K16" s="23"/>
      <c r="L16" s="23"/>
      <c r="M16" s="23"/>
      <c r="N16" s="23"/>
      <c r="O16" s="23"/>
      <c r="P16" s="23"/>
      <c r="Q16" s="23">
        <v>5000</v>
      </c>
      <c r="R16" s="23"/>
      <c r="S16" s="23"/>
      <c r="T16" s="23"/>
      <c r="U16" s="23"/>
      <c r="V16" s="23"/>
      <c r="W16" s="23"/>
    </row>
    <row r="17" ht="18.75" customHeight="1" spans="1:23">
      <c r="A17" s="29" t="s">
        <v>238</v>
      </c>
      <c r="B17" s="29" t="s">
        <v>239</v>
      </c>
      <c r="C17" s="29" t="s">
        <v>237</v>
      </c>
      <c r="D17" s="29" t="s">
        <v>71</v>
      </c>
      <c r="E17" s="29" t="s">
        <v>88</v>
      </c>
      <c r="F17" s="29" t="s">
        <v>89</v>
      </c>
      <c r="G17" s="29" t="s">
        <v>250</v>
      </c>
      <c r="H17" s="29" t="s">
        <v>251</v>
      </c>
      <c r="I17" s="23">
        <v>800000</v>
      </c>
      <c r="J17" s="23"/>
      <c r="K17" s="23"/>
      <c r="L17" s="23"/>
      <c r="M17" s="23"/>
      <c r="N17" s="23"/>
      <c r="O17" s="23"/>
      <c r="P17" s="23"/>
      <c r="Q17" s="23">
        <v>800000</v>
      </c>
      <c r="R17" s="23"/>
      <c r="S17" s="23"/>
      <c r="T17" s="23"/>
      <c r="U17" s="23"/>
      <c r="V17" s="23"/>
      <c r="W17" s="23"/>
    </row>
    <row r="18" ht="18.75" customHeight="1" spans="1:23">
      <c r="A18" s="24"/>
      <c r="B18" s="24"/>
      <c r="C18" s="20" t="s">
        <v>252</v>
      </c>
      <c r="D18" s="24"/>
      <c r="E18" s="24"/>
      <c r="F18" s="24"/>
      <c r="G18" s="24"/>
      <c r="H18" s="24"/>
      <c r="I18" s="23">
        <v>1533300</v>
      </c>
      <c r="J18" s="23">
        <v>1533300</v>
      </c>
      <c r="K18" s="23">
        <v>1533300</v>
      </c>
      <c r="L18" s="23"/>
      <c r="M18" s="23"/>
      <c r="N18" s="23"/>
      <c r="O18" s="23"/>
      <c r="P18" s="23"/>
      <c r="Q18" s="23"/>
      <c r="R18" s="23"/>
      <c r="S18" s="23"/>
      <c r="T18" s="23"/>
      <c r="U18" s="23"/>
      <c r="V18" s="23"/>
      <c r="W18" s="23"/>
    </row>
    <row r="19" ht="18.75" customHeight="1" spans="1:23">
      <c r="A19" s="29" t="s">
        <v>233</v>
      </c>
      <c r="B19" s="29" t="s">
        <v>253</v>
      </c>
      <c r="C19" s="29" t="s">
        <v>252</v>
      </c>
      <c r="D19" s="29" t="s">
        <v>71</v>
      </c>
      <c r="E19" s="29" t="s">
        <v>88</v>
      </c>
      <c r="F19" s="29" t="s">
        <v>89</v>
      </c>
      <c r="G19" s="29" t="s">
        <v>235</v>
      </c>
      <c r="H19" s="29" t="s">
        <v>236</v>
      </c>
      <c r="I19" s="23">
        <v>250000</v>
      </c>
      <c r="J19" s="23">
        <v>250000</v>
      </c>
      <c r="K19" s="23">
        <v>250000</v>
      </c>
      <c r="L19" s="23"/>
      <c r="M19" s="23"/>
      <c r="N19" s="23"/>
      <c r="O19" s="23"/>
      <c r="P19" s="23"/>
      <c r="Q19" s="23"/>
      <c r="R19" s="23"/>
      <c r="S19" s="23"/>
      <c r="T19" s="23"/>
      <c r="U19" s="23"/>
      <c r="V19" s="23"/>
      <c r="W19" s="23"/>
    </row>
    <row r="20" ht="18.75" customHeight="1" spans="1:23">
      <c r="A20" s="29" t="s">
        <v>233</v>
      </c>
      <c r="B20" s="29" t="s">
        <v>253</v>
      </c>
      <c r="C20" s="29" t="s">
        <v>252</v>
      </c>
      <c r="D20" s="29" t="s">
        <v>71</v>
      </c>
      <c r="E20" s="29" t="s">
        <v>88</v>
      </c>
      <c r="F20" s="29" t="s">
        <v>89</v>
      </c>
      <c r="G20" s="29" t="s">
        <v>254</v>
      </c>
      <c r="H20" s="29" t="s">
        <v>255</v>
      </c>
      <c r="I20" s="23">
        <v>250000</v>
      </c>
      <c r="J20" s="23">
        <v>250000</v>
      </c>
      <c r="K20" s="23">
        <v>250000</v>
      </c>
      <c r="L20" s="23"/>
      <c r="M20" s="23"/>
      <c r="N20" s="23"/>
      <c r="O20" s="23"/>
      <c r="P20" s="23"/>
      <c r="Q20" s="23"/>
      <c r="R20" s="23"/>
      <c r="S20" s="23"/>
      <c r="T20" s="23"/>
      <c r="U20" s="23"/>
      <c r="V20" s="23"/>
      <c r="W20" s="23"/>
    </row>
    <row r="21" ht="18.75" customHeight="1" spans="1:23">
      <c r="A21" s="29" t="s">
        <v>233</v>
      </c>
      <c r="B21" s="29" t="s">
        <v>253</v>
      </c>
      <c r="C21" s="29" t="s">
        <v>252</v>
      </c>
      <c r="D21" s="29" t="s">
        <v>71</v>
      </c>
      <c r="E21" s="29" t="s">
        <v>88</v>
      </c>
      <c r="F21" s="29" t="s">
        <v>89</v>
      </c>
      <c r="G21" s="29" t="s">
        <v>256</v>
      </c>
      <c r="H21" s="29" t="s">
        <v>257</v>
      </c>
      <c r="I21" s="23">
        <v>11100</v>
      </c>
      <c r="J21" s="23">
        <v>11100</v>
      </c>
      <c r="K21" s="23">
        <v>11100</v>
      </c>
      <c r="L21" s="23"/>
      <c r="M21" s="23"/>
      <c r="N21" s="23"/>
      <c r="O21" s="23"/>
      <c r="P21" s="23"/>
      <c r="Q21" s="23"/>
      <c r="R21" s="23"/>
      <c r="S21" s="23"/>
      <c r="T21" s="23"/>
      <c r="U21" s="23"/>
      <c r="V21" s="23"/>
      <c r="W21" s="23"/>
    </row>
    <row r="22" ht="18.75" customHeight="1" spans="1:23">
      <c r="A22" s="29" t="s">
        <v>233</v>
      </c>
      <c r="B22" s="29" t="s">
        <v>253</v>
      </c>
      <c r="C22" s="29" t="s">
        <v>252</v>
      </c>
      <c r="D22" s="29" t="s">
        <v>71</v>
      </c>
      <c r="E22" s="29" t="s">
        <v>88</v>
      </c>
      <c r="F22" s="29" t="s">
        <v>89</v>
      </c>
      <c r="G22" s="29" t="s">
        <v>244</v>
      </c>
      <c r="H22" s="29" t="s">
        <v>245</v>
      </c>
      <c r="I22" s="23">
        <v>11100</v>
      </c>
      <c r="J22" s="23">
        <v>11100</v>
      </c>
      <c r="K22" s="23">
        <v>11100</v>
      </c>
      <c r="L22" s="23"/>
      <c r="M22" s="23"/>
      <c r="N22" s="23"/>
      <c r="O22" s="23"/>
      <c r="P22" s="23"/>
      <c r="Q22" s="23"/>
      <c r="R22" s="23"/>
      <c r="S22" s="23"/>
      <c r="T22" s="23"/>
      <c r="U22" s="23"/>
      <c r="V22" s="23"/>
      <c r="W22" s="23"/>
    </row>
    <row r="23" ht="18.75" customHeight="1" spans="1:23">
      <c r="A23" s="29" t="s">
        <v>233</v>
      </c>
      <c r="B23" s="29" t="s">
        <v>253</v>
      </c>
      <c r="C23" s="29" t="s">
        <v>252</v>
      </c>
      <c r="D23" s="29" t="s">
        <v>71</v>
      </c>
      <c r="E23" s="29" t="s">
        <v>88</v>
      </c>
      <c r="F23" s="29" t="s">
        <v>89</v>
      </c>
      <c r="G23" s="29" t="s">
        <v>258</v>
      </c>
      <c r="H23" s="29" t="s">
        <v>259</v>
      </c>
      <c r="I23" s="23">
        <v>500000</v>
      </c>
      <c r="J23" s="23">
        <v>500000</v>
      </c>
      <c r="K23" s="23">
        <v>500000</v>
      </c>
      <c r="L23" s="23"/>
      <c r="M23" s="23"/>
      <c r="N23" s="23"/>
      <c r="O23" s="23"/>
      <c r="P23" s="23"/>
      <c r="Q23" s="23"/>
      <c r="R23" s="23"/>
      <c r="S23" s="23"/>
      <c r="T23" s="23"/>
      <c r="U23" s="23"/>
      <c r="V23" s="23"/>
      <c r="W23" s="23"/>
    </row>
    <row r="24" ht="18.75" customHeight="1" spans="1:23">
      <c r="A24" s="29" t="s">
        <v>233</v>
      </c>
      <c r="B24" s="29" t="s">
        <v>253</v>
      </c>
      <c r="C24" s="29" t="s">
        <v>252</v>
      </c>
      <c r="D24" s="29" t="s">
        <v>71</v>
      </c>
      <c r="E24" s="29" t="s">
        <v>88</v>
      </c>
      <c r="F24" s="29" t="s">
        <v>89</v>
      </c>
      <c r="G24" s="29" t="s">
        <v>246</v>
      </c>
      <c r="H24" s="29" t="s">
        <v>247</v>
      </c>
      <c r="I24" s="23">
        <v>11100</v>
      </c>
      <c r="J24" s="23">
        <v>11100</v>
      </c>
      <c r="K24" s="23">
        <v>11100</v>
      </c>
      <c r="L24" s="23"/>
      <c r="M24" s="23"/>
      <c r="N24" s="23"/>
      <c r="O24" s="23"/>
      <c r="P24" s="23"/>
      <c r="Q24" s="23"/>
      <c r="R24" s="23"/>
      <c r="S24" s="23"/>
      <c r="T24" s="23"/>
      <c r="U24" s="23"/>
      <c r="V24" s="23"/>
      <c r="W24" s="23"/>
    </row>
    <row r="25" ht="18.75" customHeight="1" spans="1:23">
      <c r="A25" s="29" t="s">
        <v>233</v>
      </c>
      <c r="B25" s="29" t="s">
        <v>253</v>
      </c>
      <c r="C25" s="29" t="s">
        <v>252</v>
      </c>
      <c r="D25" s="29" t="s">
        <v>71</v>
      </c>
      <c r="E25" s="29" t="s">
        <v>88</v>
      </c>
      <c r="F25" s="29" t="s">
        <v>89</v>
      </c>
      <c r="G25" s="29" t="s">
        <v>250</v>
      </c>
      <c r="H25" s="29" t="s">
        <v>251</v>
      </c>
      <c r="I25" s="23">
        <v>500000</v>
      </c>
      <c r="J25" s="23">
        <v>500000</v>
      </c>
      <c r="K25" s="23">
        <v>500000</v>
      </c>
      <c r="L25" s="23"/>
      <c r="M25" s="23"/>
      <c r="N25" s="23"/>
      <c r="O25" s="23"/>
      <c r="P25" s="23"/>
      <c r="Q25" s="23"/>
      <c r="R25" s="23"/>
      <c r="S25" s="23"/>
      <c r="T25" s="23"/>
      <c r="U25" s="23"/>
      <c r="V25" s="23"/>
      <c r="W25" s="23"/>
    </row>
    <row r="26" ht="18.75" customHeight="1" spans="1:23">
      <c r="A26" s="24"/>
      <c r="B26" s="24"/>
      <c r="C26" s="20" t="s">
        <v>260</v>
      </c>
      <c r="D26" s="24"/>
      <c r="E26" s="24"/>
      <c r="F26" s="24"/>
      <c r="G26" s="24"/>
      <c r="H26" s="24"/>
      <c r="I26" s="23">
        <v>9450</v>
      </c>
      <c r="J26" s="23">
        <v>9450</v>
      </c>
      <c r="K26" s="23">
        <v>9450</v>
      </c>
      <c r="L26" s="23"/>
      <c r="M26" s="23"/>
      <c r="N26" s="23"/>
      <c r="O26" s="23"/>
      <c r="P26" s="23"/>
      <c r="Q26" s="23"/>
      <c r="R26" s="23"/>
      <c r="S26" s="23"/>
      <c r="T26" s="23"/>
      <c r="U26" s="23"/>
      <c r="V26" s="23"/>
      <c r="W26" s="23"/>
    </row>
    <row r="27" ht="18.75" customHeight="1" spans="1:23">
      <c r="A27" s="29" t="s">
        <v>233</v>
      </c>
      <c r="B27" s="29" t="s">
        <v>261</v>
      </c>
      <c r="C27" s="29" t="s">
        <v>260</v>
      </c>
      <c r="D27" s="29" t="s">
        <v>71</v>
      </c>
      <c r="E27" s="29" t="s">
        <v>88</v>
      </c>
      <c r="F27" s="29" t="s">
        <v>89</v>
      </c>
      <c r="G27" s="29" t="s">
        <v>248</v>
      </c>
      <c r="H27" s="29" t="s">
        <v>249</v>
      </c>
      <c r="I27" s="23">
        <v>9450</v>
      </c>
      <c r="J27" s="23">
        <v>9450</v>
      </c>
      <c r="K27" s="23">
        <v>9450</v>
      </c>
      <c r="L27" s="23"/>
      <c r="M27" s="23"/>
      <c r="N27" s="23"/>
      <c r="O27" s="23"/>
      <c r="P27" s="23"/>
      <c r="Q27" s="23"/>
      <c r="R27" s="23"/>
      <c r="S27" s="23"/>
      <c r="T27" s="23"/>
      <c r="U27" s="23"/>
      <c r="V27" s="23"/>
      <c r="W27" s="23"/>
    </row>
    <row r="28" ht="18.75" customHeight="1" spans="1:23">
      <c r="A28" s="24"/>
      <c r="B28" s="24"/>
      <c r="C28" s="20" t="s">
        <v>262</v>
      </c>
      <c r="D28" s="24"/>
      <c r="E28" s="24"/>
      <c r="F28" s="24"/>
      <c r="G28" s="24"/>
      <c r="H28" s="24"/>
      <c r="I28" s="23">
        <v>27783</v>
      </c>
      <c r="J28" s="23">
        <v>27783</v>
      </c>
      <c r="K28" s="23">
        <v>27783</v>
      </c>
      <c r="L28" s="23"/>
      <c r="M28" s="23"/>
      <c r="N28" s="23"/>
      <c r="O28" s="23"/>
      <c r="P28" s="23"/>
      <c r="Q28" s="23"/>
      <c r="R28" s="23"/>
      <c r="S28" s="23"/>
      <c r="T28" s="23"/>
      <c r="U28" s="23"/>
      <c r="V28" s="23"/>
      <c r="W28" s="23"/>
    </row>
    <row r="29" ht="18.75" customHeight="1" spans="1:23">
      <c r="A29" s="29" t="s">
        <v>233</v>
      </c>
      <c r="B29" s="29" t="s">
        <v>263</v>
      </c>
      <c r="C29" s="29" t="s">
        <v>262</v>
      </c>
      <c r="D29" s="29" t="s">
        <v>71</v>
      </c>
      <c r="E29" s="29" t="s">
        <v>88</v>
      </c>
      <c r="F29" s="29" t="s">
        <v>89</v>
      </c>
      <c r="G29" s="29" t="s">
        <v>264</v>
      </c>
      <c r="H29" s="29" t="s">
        <v>265</v>
      </c>
      <c r="I29" s="23">
        <v>27783</v>
      </c>
      <c r="J29" s="23">
        <v>27783</v>
      </c>
      <c r="K29" s="23">
        <v>27783</v>
      </c>
      <c r="L29" s="23"/>
      <c r="M29" s="23"/>
      <c r="N29" s="23"/>
      <c r="O29" s="23"/>
      <c r="P29" s="23"/>
      <c r="Q29" s="23"/>
      <c r="R29" s="23"/>
      <c r="S29" s="23"/>
      <c r="T29" s="23"/>
      <c r="U29" s="23"/>
      <c r="V29" s="23"/>
      <c r="W29" s="23"/>
    </row>
    <row r="30" ht="18.75" customHeight="1" spans="1:23">
      <c r="A30" s="24"/>
      <c r="B30" s="24"/>
      <c r="C30" s="20" t="s">
        <v>266</v>
      </c>
      <c r="D30" s="24"/>
      <c r="E30" s="24"/>
      <c r="F30" s="24"/>
      <c r="G30" s="24"/>
      <c r="H30" s="24"/>
      <c r="I30" s="23">
        <v>672500</v>
      </c>
      <c r="J30" s="23"/>
      <c r="K30" s="23"/>
      <c r="L30" s="23"/>
      <c r="M30" s="23"/>
      <c r="N30" s="23"/>
      <c r="O30" s="23"/>
      <c r="P30" s="23"/>
      <c r="Q30" s="23"/>
      <c r="R30" s="23">
        <v>672500</v>
      </c>
      <c r="S30" s="23"/>
      <c r="T30" s="23"/>
      <c r="U30" s="23"/>
      <c r="V30" s="23"/>
      <c r="W30" s="23">
        <v>672500</v>
      </c>
    </row>
    <row r="31" ht="18.75" customHeight="1" spans="1:23">
      <c r="A31" s="29" t="s">
        <v>238</v>
      </c>
      <c r="B31" s="29" t="s">
        <v>267</v>
      </c>
      <c r="C31" s="29" t="s">
        <v>266</v>
      </c>
      <c r="D31" s="29" t="s">
        <v>71</v>
      </c>
      <c r="E31" s="29" t="s">
        <v>88</v>
      </c>
      <c r="F31" s="29" t="s">
        <v>89</v>
      </c>
      <c r="G31" s="29" t="s">
        <v>240</v>
      </c>
      <c r="H31" s="29" t="s">
        <v>241</v>
      </c>
      <c r="I31" s="23">
        <v>672500</v>
      </c>
      <c r="J31" s="23"/>
      <c r="K31" s="23"/>
      <c r="L31" s="23"/>
      <c r="M31" s="23"/>
      <c r="N31" s="23"/>
      <c r="O31" s="23"/>
      <c r="P31" s="23"/>
      <c r="Q31" s="23"/>
      <c r="R31" s="23">
        <v>672500</v>
      </c>
      <c r="S31" s="23"/>
      <c r="T31" s="23"/>
      <c r="U31" s="23"/>
      <c r="V31" s="23"/>
      <c r="W31" s="23">
        <v>672500</v>
      </c>
    </row>
    <row r="32" ht="18.75" customHeight="1" spans="1:23">
      <c r="A32" s="131" t="s">
        <v>56</v>
      </c>
      <c r="B32" s="131"/>
      <c r="C32" s="131"/>
      <c r="D32" s="131"/>
      <c r="E32" s="131"/>
      <c r="F32" s="131"/>
      <c r="G32" s="131"/>
      <c r="H32" s="131"/>
      <c r="I32" s="23">
        <v>4160197</v>
      </c>
      <c r="J32" s="23">
        <v>1579497</v>
      </c>
      <c r="K32" s="23">
        <v>1579497</v>
      </c>
      <c r="L32" s="23"/>
      <c r="M32" s="23"/>
      <c r="N32" s="23"/>
      <c r="O32" s="23"/>
      <c r="P32" s="23"/>
      <c r="Q32" s="23">
        <v>1908200</v>
      </c>
      <c r="R32" s="23">
        <v>672500</v>
      </c>
      <c r="S32" s="23"/>
      <c r="T32" s="23"/>
      <c r="U32" s="23"/>
      <c r="V32" s="23"/>
      <c r="W32" s="23">
        <v>672500</v>
      </c>
    </row>
  </sheetData>
  <mergeCells count="28">
    <mergeCell ref="A2:W2"/>
    <mergeCell ref="A3:H3"/>
    <mergeCell ref="J4:M4"/>
    <mergeCell ref="N4:P4"/>
    <mergeCell ref="R4:W4"/>
    <mergeCell ref="A32:H32"/>
    <mergeCell ref="A4:A7"/>
    <mergeCell ref="B4:B7"/>
    <mergeCell ref="C4:C7"/>
    <mergeCell ref="D4:D7"/>
    <mergeCell ref="E4:E7"/>
    <mergeCell ref="F4:F7"/>
    <mergeCell ref="G4:G7"/>
    <mergeCell ref="H4:H7"/>
    <mergeCell ref="I4:I7"/>
    <mergeCell ref="L5:L7"/>
    <mergeCell ref="M5:M7"/>
    <mergeCell ref="N5:N7"/>
    <mergeCell ref="O5:O7"/>
    <mergeCell ref="P5:P7"/>
    <mergeCell ref="Q4:Q7"/>
    <mergeCell ref="R5:R7"/>
    <mergeCell ref="S5:S7"/>
    <mergeCell ref="T5:T7"/>
    <mergeCell ref="U5:U7"/>
    <mergeCell ref="V5:V7"/>
    <mergeCell ref="W5:W7"/>
    <mergeCell ref="J5:K6"/>
  </mergeCells>
  <pageMargins left="0.75" right="0.75" top="1" bottom="1" header="0.511805555555556" footer="0.511805555555556"/>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J47"/>
  <sheetViews>
    <sheetView showZeros="0" tabSelected="1" topLeftCell="A20" workbookViewId="0">
      <selection activeCell="B38" sqref="B38:B42"/>
    </sheetView>
  </sheetViews>
  <sheetFormatPr defaultColWidth="9.14285714285714" defaultRowHeight="12" customHeight="1"/>
  <cols>
    <col min="1" max="1" width="54.0095238095238" customWidth="1"/>
    <col min="2" max="2" width="48" customWidth="1"/>
    <col min="3" max="5" width="18.2857142857143" customWidth="1"/>
    <col min="6" max="6" width="12" customWidth="1"/>
    <col min="7" max="7" width="17" customWidth="1"/>
    <col min="8" max="9" width="12" customWidth="1"/>
    <col min="10" max="10" width="27.5714285714286" customWidth="1"/>
  </cols>
  <sheetData>
    <row r="1" ht="15" customHeight="1" spans="10:10">
      <c r="J1" s="85" t="s">
        <v>268</v>
      </c>
    </row>
    <row r="2" ht="36.75" customHeight="1" spans="1:10">
      <c r="A2" s="4" t="str">
        <f>"2025"&amp;"年部门项目支出绩效目标表"</f>
        <v>2025年部门项目支出绩效目标表</v>
      </c>
      <c r="B2" s="5"/>
      <c r="C2" s="5"/>
      <c r="D2" s="5"/>
      <c r="E2" s="5"/>
      <c r="F2" s="69"/>
      <c r="G2" s="5"/>
      <c r="H2" s="69"/>
      <c r="I2" s="69"/>
      <c r="J2" s="5"/>
    </row>
    <row r="3" ht="18.75" customHeight="1" spans="1:8">
      <c r="A3" s="51" t="str">
        <f>"单位名称："&amp;"永德县第三高级中学"</f>
        <v>单位名称：永德县第三高级中学</v>
      </c>
      <c r="B3" s="52"/>
      <c r="C3" s="52"/>
      <c r="D3" s="52"/>
      <c r="E3" s="52"/>
      <c r="F3" s="53"/>
      <c r="G3" s="52"/>
      <c r="H3" s="53"/>
    </row>
    <row r="4" ht="18.75" customHeight="1" spans="1:10">
      <c r="A4" s="41" t="s">
        <v>269</v>
      </c>
      <c r="B4" s="41" t="s">
        <v>270</v>
      </c>
      <c r="C4" s="41" t="s">
        <v>271</v>
      </c>
      <c r="D4" s="41" t="s">
        <v>272</v>
      </c>
      <c r="E4" s="41" t="s">
        <v>273</v>
      </c>
      <c r="F4" s="54" t="s">
        <v>274</v>
      </c>
      <c r="G4" s="41" t="s">
        <v>275</v>
      </c>
      <c r="H4" s="54" t="s">
        <v>276</v>
      </c>
      <c r="I4" s="54" t="s">
        <v>277</v>
      </c>
      <c r="J4" s="41" t="s">
        <v>278</v>
      </c>
    </row>
    <row r="5" ht="18.75" customHeight="1" spans="1:10">
      <c r="A5" s="121">
        <v>1</v>
      </c>
      <c r="B5" s="121">
        <v>2</v>
      </c>
      <c r="C5" s="121">
        <v>3</v>
      </c>
      <c r="D5" s="121">
        <v>4</v>
      </c>
      <c r="E5" s="121">
        <v>5</v>
      </c>
      <c r="F5" s="121">
        <v>6</v>
      </c>
      <c r="G5" s="121">
        <v>7</v>
      </c>
      <c r="H5" s="121">
        <v>8</v>
      </c>
      <c r="I5" s="121">
        <v>9</v>
      </c>
      <c r="J5" s="121">
        <v>10</v>
      </c>
    </row>
    <row r="6" ht="18.75" customHeight="1" spans="1:10">
      <c r="A6" s="122" t="s">
        <v>71</v>
      </c>
      <c r="B6" s="44"/>
      <c r="C6" s="44"/>
      <c r="D6" s="44"/>
      <c r="E6" s="46"/>
      <c r="F6" s="123"/>
      <c r="G6" s="46"/>
      <c r="H6" s="123"/>
      <c r="I6" s="123"/>
      <c r="J6" s="46"/>
    </row>
    <row r="7" ht="18.75" customHeight="1" spans="1:10">
      <c r="A7" s="224" t="s">
        <v>266</v>
      </c>
      <c r="B7" s="125" t="s">
        <v>279</v>
      </c>
      <c r="C7" s="125" t="s">
        <v>280</v>
      </c>
      <c r="D7" s="125" t="s">
        <v>281</v>
      </c>
      <c r="E7" s="122" t="s">
        <v>282</v>
      </c>
      <c r="F7" s="125" t="s">
        <v>283</v>
      </c>
      <c r="G7" s="122" t="s">
        <v>284</v>
      </c>
      <c r="H7" s="125" t="s">
        <v>285</v>
      </c>
      <c r="I7" s="125" t="s">
        <v>286</v>
      </c>
      <c r="J7" s="122" t="s">
        <v>287</v>
      </c>
    </row>
    <row r="8" ht="18.75" customHeight="1" spans="1:10">
      <c r="A8" s="224" t="s">
        <v>266</v>
      </c>
      <c r="B8" s="125" t="s">
        <v>279</v>
      </c>
      <c r="C8" s="125" t="s">
        <v>288</v>
      </c>
      <c r="D8" s="125" t="s">
        <v>289</v>
      </c>
      <c r="E8" s="122" t="s">
        <v>290</v>
      </c>
      <c r="F8" s="125" t="s">
        <v>283</v>
      </c>
      <c r="G8" s="122" t="s">
        <v>291</v>
      </c>
      <c r="H8" s="125" t="s">
        <v>292</v>
      </c>
      <c r="I8" s="125" t="s">
        <v>293</v>
      </c>
      <c r="J8" s="122" t="s">
        <v>294</v>
      </c>
    </row>
    <row r="9" ht="18.75" customHeight="1" spans="1:10">
      <c r="A9" s="224" t="s">
        <v>266</v>
      </c>
      <c r="B9" s="125" t="s">
        <v>279</v>
      </c>
      <c r="C9" s="125" t="s">
        <v>295</v>
      </c>
      <c r="D9" s="125" t="s">
        <v>296</v>
      </c>
      <c r="E9" s="122" t="s">
        <v>297</v>
      </c>
      <c r="F9" s="125" t="s">
        <v>283</v>
      </c>
      <c r="G9" s="122" t="s">
        <v>291</v>
      </c>
      <c r="H9" s="125" t="s">
        <v>292</v>
      </c>
      <c r="I9" s="125" t="s">
        <v>293</v>
      </c>
      <c r="J9" s="122" t="s">
        <v>298</v>
      </c>
    </row>
    <row r="10" ht="18.75" customHeight="1" spans="1:10">
      <c r="A10" s="224" t="s">
        <v>232</v>
      </c>
      <c r="B10" s="125" t="s">
        <v>299</v>
      </c>
      <c r="C10" s="125" t="s">
        <v>280</v>
      </c>
      <c r="D10" s="125" t="s">
        <v>281</v>
      </c>
      <c r="E10" s="122" t="s">
        <v>300</v>
      </c>
      <c r="F10" s="125" t="s">
        <v>301</v>
      </c>
      <c r="G10" s="122" t="s">
        <v>302</v>
      </c>
      <c r="H10" s="125" t="s">
        <v>285</v>
      </c>
      <c r="I10" s="125" t="s">
        <v>286</v>
      </c>
      <c r="J10" s="122" t="s">
        <v>303</v>
      </c>
    </row>
    <row r="11" ht="18.75" customHeight="1" spans="1:10">
      <c r="A11" s="224" t="s">
        <v>232</v>
      </c>
      <c r="B11" s="125" t="s">
        <v>299</v>
      </c>
      <c r="C11" s="125" t="s">
        <v>280</v>
      </c>
      <c r="D11" s="125" t="s">
        <v>281</v>
      </c>
      <c r="E11" s="122" t="s">
        <v>304</v>
      </c>
      <c r="F11" s="125" t="s">
        <v>301</v>
      </c>
      <c r="G11" s="122" t="s">
        <v>305</v>
      </c>
      <c r="H11" s="125" t="s">
        <v>292</v>
      </c>
      <c r="I11" s="125" t="s">
        <v>293</v>
      </c>
      <c r="J11" s="122" t="s">
        <v>306</v>
      </c>
    </row>
    <row r="12" ht="18.75" customHeight="1" spans="1:10">
      <c r="A12" s="224" t="s">
        <v>232</v>
      </c>
      <c r="B12" s="125" t="s">
        <v>299</v>
      </c>
      <c r="C12" s="125" t="s">
        <v>280</v>
      </c>
      <c r="D12" s="125" t="s">
        <v>307</v>
      </c>
      <c r="E12" s="122" t="s">
        <v>308</v>
      </c>
      <c r="F12" s="125" t="s">
        <v>301</v>
      </c>
      <c r="G12" s="122" t="s">
        <v>309</v>
      </c>
      <c r="H12" s="125" t="s">
        <v>292</v>
      </c>
      <c r="I12" s="125" t="s">
        <v>293</v>
      </c>
      <c r="J12" s="122" t="s">
        <v>310</v>
      </c>
    </row>
    <row r="13" ht="18.75" customHeight="1" spans="1:10">
      <c r="A13" s="224" t="s">
        <v>232</v>
      </c>
      <c r="B13" s="125" t="s">
        <v>299</v>
      </c>
      <c r="C13" s="125" t="s">
        <v>280</v>
      </c>
      <c r="D13" s="125" t="s">
        <v>307</v>
      </c>
      <c r="E13" s="122" t="s">
        <v>311</v>
      </c>
      <c r="F13" s="125" t="s">
        <v>301</v>
      </c>
      <c r="G13" s="122" t="s">
        <v>309</v>
      </c>
      <c r="H13" s="125" t="s">
        <v>292</v>
      </c>
      <c r="I13" s="125" t="s">
        <v>293</v>
      </c>
      <c r="J13" s="122" t="s">
        <v>312</v>
      </c>
    </row>
    <row r="14" ht="18.75" customHeight="1" spans="1:10">
      <c r="A14" s="224" t="s">
        <v>232</v>
      </c>
      <c r="B14" s="125" t="s">
        <v>299</v>
      </c>
      <c r="C14" s="125" t="s">
        <v>288</v>
      </c>
      <c r="D14" s="125" t="s">
        <v>289</v>
      </c>
      <c r="E14" s="122" t="s">
        <v>313</v>
      </c>
      <c r="F14" s="125" t="s">
        <v>283</v>
      </c>
      <c r="G14" s="122" t="s">
        <v>291</v>
      </c>
      <c r="H14" s="125" t="s">
        <v>292</v>
      </c>
      <c r="I14" s="125" t="s">
        <v>293</v>
      </c>
      <c r="J14" s="122" t="s">
        <v>314</v>
      </c>
    </row>
    <row r="15" ht="18.75" customHeight="1" spans="1:10">
      <c r="A15" s="224" t="s">
        <v>232</v>
      </c>
      <c r="B15" s="125" t="s">
        <v>299</v>
      </c>
      <c r="C15" s="125" t="s">
        <v>295</v>
      </c>
      <c r="D15" s="125" t="s">
        <v>296</v>
      </c>
      <c r="E15" s="122" t="s">
        <v>315</v>
      </c>
      <c r="F15" s="125" t="s">
        <v>283</v>
      </c>
      <c r="G15" s="122" t="s">
        <v>316</v>
      </c>
      <c r="H15" s="125" t="s">
        <v>292</v>
      </c>
      <c r="I15" s="125" t="s">
        <v>293</v>
      </c>
      <c r="J15" s="122" t="s">
        <v>317</v>
      </c>
    </row>
    <row r="16" ht="18.75" customHeight="1" spans="1:10">
      <c r="A16" s="224" t="s">
        <v>232</v>
      </c>
      <c r="B16" s="125" t="s">
        <v>299</v>
      </c>
      <c r="C16" s="125" t="s">
        <v>295</v>
      </c>
      <c r="D16" s="125" t="s">
        <v>296</v>
      </c>
      <c r="E16" s="122" t="s">
        <v>318</v>
      </c>
      <c r="F16" s="125" t="s">
        <v>283</v>
      </c>
      <c r="G16" s="122" t="s">
        <v>291</v>
      </c>
      <c r="H16" s="125" t="s">
        <v>292</v>
      </c>
      <c r="I16" s="125" t="s">
        <v>293</v>
      </c>
      <c r="J16" s="122" t="s">
        <v>319</v>
      </c>
    </row>
    <row r="17" ht="18.75" customHeight="1" spans="1:10">
      <c r="A17" s="224" t="s">
        <v>237</v>
      </c>
      <c r="B17" s="125" t="s">
        <v>320</v>
      </c>
      <c r="C17" s="125" t="s">
        <v>280</v>
      </c>
      <c r="D17" s="125" t="s">
        <v>281</v>
      </c>
      <c r="E17" s="122" t="s">
        <v>321</v>
      </c>
      <c r="F17" s="125" t="s">
        <v>283</v>
      </c>
      <c r="G17" s="122" t="s">
        <v>322</v>
      </c>
      <c r="H17" s="125" t="s">
        <v>323</v>
      </c>
      <c r="I17" s="125" t="s">
        <v>286</v>
      </c>
      <c r="J17" s="122" t="s">
        <v>324</v>
      </c>
    </row>
    <row r="18" ht="18.75" customHeight="1" spans="1:10">
      <c r="A18" s="224" t="s">
        <v>237</v>
      </c>
      <c r="B18" s="125" t="s">
        <v>320</v>
      </c>
      <c r="C18" s="125" t="s">
        <v>280</v>
      </c>
      <c r="D18" s="125" t="s">
        <v>281</v>
      </c>
      <c r="E18" s="122" t="s">
        <v>325</v>
      </c>
      <c r="F18" s="125" t="s">
        <v>301</v>
      </c>
      <c r="G18" s="122" t="s">
        <v>309</v>
      </c>
      <c r="H18" s="125" t="s">
        <v>292</v>
      </c>
      <c r="I18" s="125" t="s">
        <v>293</v>
      </c>
      <c r="J18" s="122" t="s">
        <v>326</v>
      </c>
    </row>
    <row r="19" ht="18.75" customHeight="1" spans="1:10">
      <c r="A19" s="224" t="s">
        <v>237</v>
      </c>
      <c r="B19" s="125" t="s">
        <v>320</v>
      </c>
      <c r="C19" s="125" t="s">
        <v>280</v>
      </c>
      <c r="D19" s="125" t="s">
        <v>281</v>
      </c>
      <c r="E19" s="122" t="s">
        <v>327</v>
      </c>
      <c r="F19" s="125" t="s">
        <v>283</v>
      </c>
      <c r="G19" s="122" t="s">
        <v>328</v>
      </c>
      <c r="H19" s="125" t="s">
        <v>329</v>
      </c>
      <c r="I19" s="125" t="s">
        <v>286</v>
      </c>
      <c r="J19" s="122" t="s">
        <v>330</v>
      </c>
    </row>
    <row r="20" ht="18.75" customHeight="1" spans="1:10">
      <c r="A20" s="224" t="s">
        <v>237</v>
      </c>
      <c r="B20" s="125" t="s">
        <v>320</v>
      </c>
      <c r="C20" s="125" t="s">
        <v>280</v>
      </c>
      <c r="D20" s="125" t="s">
        <v>281</v>
      </c>
      <c r="E20" s="122" t="s">
        <v>331</v>
      </c>
      <c r="F20" s="125" t="s">
        <v>283</v>
      </c>
      <c r="G20" s="122" t="s">
        <v>332</v>
      </c>
      <c r="H20" s="125" t="s">
        <v>285</v>
      </c>
      <c r="I20" s="125" t="s">
        <v>286</v>
      </c>
      <c r="J20" s="122" t="s">
        <v>333</v>
      </c>
    </row>
    <row r="21" ht="18.75" customHeight="1" spans="1:10">
      <c r="A21" s="224" t="s">
        <v>237</v>
      </c>
      <c r="B21" s="125" t="s">
        <v>320</v>
      </c>
      <c r="C21" s="125" t="s">
        <v>280</v>
      </c>
      <c r="D21" s="125" t="s">
        <v>334</v>
      </c>
      <c r="E21" s="122" t="s">
        <v>335</v>
      </c>
      <c r="F21" s="125" t="s">
        <v>336</v>
      </c>
      <c r="G21" s="122" t="s">
        <v>328</v>
      </c>
      <c r="H21" s="125" t="s">
        <v>292</v>
      </c>
      <c r="I21" s="125" t="s">
        <v>293</v>
      </c>
      <c r="J21" s="122" t="s">
        <v>337</v>
      </c>
    </row>
    <row r="22" ht="18.75" customHeight="1" spans="1:10">
      <c r="A22" s="224" t="s">
        <v>237</v>
      </c>
      <c r="B22" s="125" t="s">
        <v>320</v>
      </c>
      <c r="C22" s="125" t="s">
        <v>280</v>
      </c>
      <c r="D22" s="125" t="s">
        <v>334</v>
      </c>
      <c r="E22" s="122" t="s">
        <v>338</v>
      </c>
      <c r="F22" s="125" t="s">
        <v>283</v>
      </c>
      <c r="G22" s="122" t="s">
        <v>339</v>
      </c>
      <c r="H22" s="125" t="s">
        <v>292</v>
      </c>
      <c r="I22" s="125" t="s">
        <v>293</v>
      </c>
      <c r="J22" s="122" t="s">
        <v>340</v>
      </c>
    </row>
    <row r="23" ht="18.75" customHeight="1" spans="1:10">
      <c r="A23" s="224" t="s">
        <v>237</v>
      </c>
      <c r="B23" s="125" t="s">
        <v>320</v>
      </c>
      <c r="C23" s="125" t="s">
        <v>280</v>
      </c>
      <c r="D23" s="125" t="s">
        <v>334</v>
      </c>
      <c r="E23" s="122" t="s">
        <v>341</v>
      </c>
      <c r="F23" s="125" t="s">
        <v>336</v>
      </c>
      <c r="G23" s="122" t="s">
        <v>339</v>
      </c>
      <c r="H23" s="125" t="s">
        <v>292</v>
      </c>
      <c r="I23" s="125" t="s">
        <v>293</v>
      </c>
      <c r="J23" s="122" t="s">
        <v>342</v>
      </c>
    </row>
    <row r="24" ht="18.75" customHeight="1" spans="1:10">
      <c r="A24" s="224" t="s">
        <v>237</v>
      </c>
      <c r="B24" s="125" t="s">
        <v>320</v>
      </c>
      <c r="C24" s="125" t="s">
        <v>280</v>
      </c>
      <c r="D24" s="125" t="s">
        <v>334</v>
      </c>
      <c r="E24" s="122" t="s">
        <v>343</v>
      </c>
      <c r="F24" s="125" t="s">
        <v>283</v>
      </c>
      <c r="G24" s="122" t="s">
        <v>305</v>
      </c>
      <c r="H24" s="125" t="s">
        <v>292</v>
      </c>
      <c r="I24" s="125" t="s">
        <v>293</v>
      </c>
      <c r="J24" s="122" t="s">
        <v>344</v>
      </c>
    </row>
    <row r="25" ht="18.75" customHeight="1" spans="1:10">
      <c r="A25" s="224" t="s">
        <v>237</v>
      </c>
      <c r="B25" s="125" t="s">
        <v>320</v>
      </c>
      <c r="C25" s="125" t="s">
        <v>280</v>
      </c>
      <c r="D25" s="125" t="s">
        <v>307</v>
      </c>
      <c r="E25" s="122" t="s">
        <v>345</v>
      </c>
      <c r="F25" s="125" t="s">
        <v>336</v>
      </c>
      <c r="G25" s="122" t="s">
        <v>328</v>
      </c>
      <c r="H25" s="125" t="s">
        <v>292</v>
      </c>
      <c r="I25" s="125" t="s">
        <v>293</v>
      </c>
      <c r="J25" s="122" t="s">
        <v>346</v>
      </c>
    </row>
    <row r="26" ht="18.75" customHeight="1" spans="1:10">
      <c r="A26" s="224" t="s">
        <v>237</v>
      </c>
      <c r="B26" s="125" t="s">
        <v>320</v>
      </c>
      <c r="C26" s="125" t="s">
        <v>288</v>
      </c>
      <c r="D26" s="125" t="s">
        <v>289</v>
      </c>
      <c r="E26" s="122" t="s">
        <v>347</v>
      </c>
      <c r="F26" s="125" t="s">
        <v>283</v>
      </c>
      <c r="G26" s="122" t="s">
        <v>291</v>
      </c>
      <c r="H26" s="125" t="s">
        <v>292</v>
      </c>
      <c r="I26" s="125" t="s">
        <v>293</v>
      </c>
      <c r="J26" s="122" t="s">
        <v>348</v>
      </c>
    </row>
    <row r="27" ht="18.75" customHeight="1" spans="1:10">
      <c r="A27" s="224" t="s">
        <v>237</v>
      </c>
      <c r="B27" s="125" t="s">
        <v>320</v>
      </c>
      <c r="C27" s="125" t="s">
        <v>295</v>
      </c>
      <c r="D27" s="125" t="s">
        <v>296</v>
      </c>
      <c r="E27" s="122" t="s">
        <v>349</v>
      </c>
      <c r="F27" s="125" t="s">
        <v>336</v>
      </c>
      <c r="G27" s="122" t="s">
        <v>350</v>
      </c>
      <c r="H27" s="125" t="s">
        <v>292</v>
      </c>
      <c r="I27" s="125" t="s">
        <v>293</v>
      </c>
      <c r="J27" s="122" t="s">
        <v>351</v>
      </c>
    </row>
    <row r="28" ht="18.75" customHeight="1" spans="1:10">
      <c r="A28" s="224" t="s">
        <v>237</v>
      </c>
      <c r="B28" s="125" t="s">
        <v>320</v>
      </c>
      <c r="C28" s="125" t="s">
        <v>295</v>
      </c>
      <c r="D28" s="125" t="s">
        <v>296</v>
      </c>
      <c r="E28" s="122" t="s">
        <v>352</v>
      </c>
      <c r="F28" s="125" t="s">
        <v>336</v>
      </c>
      <c r="G28" s="122" t="s">
        <v>328</v>
      </c>
      <c r="H28" s="125" t="s">
        <v>292</v>
      </c>
      <c r="I28" s="125" t="s">
        <v>293</v>
      </c>
      <c r="J28" s="122" t="s">
        <v>353</v>
      </c>
    </row>
    <row r="29" ht="18.75" customHeight="1" spans="1:10">
      <c r="A29" s="224" t="s">
        <v>237</v>
      </c>
      <c r="B29" s="125" t="s">
        <v>320</v>
      </c>
      <c r="C29" s="125" t="s">
        <v>295</v>
      </c>
      <c r="D29" s="125" t="s">
        <v>296</v>
      </c>
      <c r="E29" s="122" t="s">
        <v>354</v>
      </c>
      <c r="F29" s="125" t="s">
        <v>336</v>
      </c>
      <c r="G29" s="122" t="s">
        <v>309</v>
      </c>
      <c r="H29" s="125" t="s">
        <v>292</v>
      </c>
      <c r="I29" s="125" t="s">
        <v>293</v>
      </c>
      <c r="J29" s="122" t="s">
        <v>355</v>
      </c>
    </row>
    <row r="30" ht="18.75" customHeight="1" spans="1:10">
      <c r="A30" s="224" t="s">
        <v>237</v>
      </c>
      <c r="B30" s="125" t="s">
        <v>320</v>
      </c>
      <c r="C30" s="125" t="s">
        <v>295</v>
      </c>
      <c r="D30" s="125" t="s">
        <v>296</v>
      </c>
      <c r="E30" s="122" t="s">
        <v>356</v>
      </c>
      <c r="F30" s="125" t="s">
        <v>283</v>
      </c>
      <c r="G30" s="122" t="s">
        <v>305</v>
      </c>
      <c r="H30" s="125" t="s">
        <v>292</v>
      </c>
      <c r="I30" s="125" t="s">
        <v>293</v>
      </c>
      <c r="J30" s="122" t="s">
        <v>357</v>
      </c>
    </row>
    <row r="31" ht="18.75" customHeight="1" spans="1:10">
      <c r="A31" s="224" t="s">
        <v>260</v>
      </c>
      <c r="B31" s="126" t="s">
        <v>358</v>
      </c>
      <c r="C31" s="125" t="s">
        <v>280</v>
      </c>
      <c r="D31" s="125" t="s">
        <v>281</v>
      </c>
      <c r="E31" s="122" t="s">
        <v>359</v>
      </c>
      <c r="F31" s="125" t="s">
        <v>301</v>
      </c>
      <c r="G31" s="122" t="s">
        <v>360</v>
      </c>
      <c r="H31" s="125" t="s">
        <v>285</v>
      </c>
      <c r="I31" s="125" t="s">
        <v>286</v>
      </c>
      <c r="J31" s="122" t="s">
        <v>361</v>
      </c>
    </row>
    <row r="32" ht="18.75" customHeight="1" spans="1:10">
      <c r="A32" s="224" t="s">
        <v>260</v>
      </c>
      <c r="B32" s="127"/>
      <c r="C32" s="125" t="s">
        <v>280</v>
      </c>
      <c r="D32" s="125" t="s">
        <v>334</v>
      </c>
      <c r="E32" s="122" t="s">
        <v>362</v>
      </c>
      <c r="F32" s="125" t="s">
        <v>283</v>
      </c>
      <c r="G32" s="122" t="s">
        <v>305</v>
      </c>
      <c r="H32" s="125" t="s">
        <v>292</v>
      </c>
      <c r="I32" s="125" t="s">
        <v>293</v>
      </c>
      <c r="J32" s="122" t="s">
        <v>363</v>
      </c>
    </row>
    <row r="33" ht="18.75" customHeight="1" spans="1:10">
      <c r="A33" s="224" t="s">
        <v>260</v>
      </c>
      <c r="B33" s="127"/>
      <c r="C33" s="125" t="s">
        <v>280</v>
      </c>
      <c r="D33" s="125" t="s">
        <v>307</v>
      </c>
      <c r="E33" s="122" t="s">
        <v>364</v>
      </c>
      <c r="F33" s="125" t="s">
        <v>301</v>
      </c>
      <c r="G33" s="122" t="s">
        <v>309</v>
      </c>
      <c r="H33" s="125" t="s">
        <v>292</v>
      </c>
      <c r="I33" s="125" t="s">
        <v>293</v>
      </c>
      <c r="J33" s="122" t="s">
        <v>310</v>
      </c>
    </row>
    <row r="34" ht="18.75" customHeight="1" spans="1:10">
      <c r="A34" s="224" t="s">
        <v>260</v>
      </c>
      <c r="B34" s="127"/>
      <c r="C34" s="125" t="s">
        <v>280</v>
      </c>
      <c r="D34" s="125" t="s">
        <v>307</v>
      </c>
      <c r="E34" s="122" t="s">
        <v>365</v>
      </c>
      <c r="F34" s="125" t="s">
        <v>301</v>
      </c>
      <c r="G34" s="122" t="s">
        <v>309</v>
      </c>
      <c r="H34" s="125" t="s">
        <v>292</v>
      </c>
      <c r="I34" s="125" t="s">
        <v>293</v>
      </c>
      <c r="J34" s="122" t="s">
        <v>366</v>
      </c>
    </row>
    <row r="35" ht="18.75" customHeight="1" spans="1:10">
      <c r="A35" s="224" t="s">
        <v>260</v>
      </c>
      <c r="B35" s="127"/>
      <c r="C35" s="125" t="s">
        <v>288</v>
      </c>
      <c r="D35" s="125" t="s">
        <v>289</v>
      </c>
      <c r="E35" s="122" t="s">
        <v>367</v>
      </c>
      <c r="F35" s="125" t="s">
        <v>283</v>
      </c>
      <c r="G35" s="122" t="s">
        <v>291</v>
      </c>
      <c r="H35" s="125" t="s">
        <v>292</v>
      </c>
      <c r="I35" s="125" t="s">
        <v>293</v>
      </c>
      <c r="J35" s="122" t="s">
        <v>314</v>
      </c>
    </row>
    <row r="36" ht="18.75" customHeight="1" spans="1:10">
      <c r="A36" s="224" t="s">
        <v>260</v>
      </c>
      <c r="B36" s="127"/>
      <c r="C36" s="125" t="s">
        <v>288</v>
      </c>
      <c r="D36" s="125" t="s">
        <v>289</v>
      </c>
      <c r="E36" s="122" t="s">
        <v>368</v>
      </c>
      <c r="F36" s="125" t="s">
        <v>301</v>
      </c>
      <c r="G36" s="122" t="s">
        <v>309</v>
      </c>
      <c r="H36" s="125" t="s">
        <v>292</v>
      </c>
      <c r="I36" s="125" t="s">
        <v>293</v>
      </c>
      <c r="J36" s="122" t="s">
        <v>369</v>
      </c>
    </row>
    <row r="37" ht="18.75" customHeight="1" spans="1:10">
      <c r="A37" s="224" t="s">
        <v>260</v>
      </c>
      <c r="B37" s="128"/>
      <c r="C37" s="125" t="s">
        <v>295</v>
      </c>
      <c r="D37" s="125" t="s">
        <v>296</v>
      </c>
      <c r="E37" s="122" t="s">
        <v>370</v>
      </c>
      <c r="F37" s="125" t="s">
        <v>283</v>
      </c>
      <c r="G37" s="122" t="s">
        <v>291</v>
      </c>
      <c r="H37" s="125" t="s">
        <v>292</v>
      </c>
      <c r="I37" s="125" t="s">
        <v>293</v>
      </c>
      <c r="J37" s="122" t="s">
        <v>371</v>
      </c>
    </row>
    <row r="38" ht="18.75" customHeight="1" spans="1:10">
      <c r="A38" s="224" t="s">
        <v>262</v>
      </c>
      <c r="B38" s="126" t="s">
        <v>372</v>
      </c>
      <c r="C38" s="125" t="s">
        <v>280</v>
      </c>
      <c r="D38" s="125" t="s">
        <v>281</v>
      </c>
      <c r="E38" s="122" t="s">
        <v>373</v>
      </c>
      <c r="F38" s="125" t="s">
        <v>301</v>
      </c>
      <c r="G38" s="122" t="s">
        <v>374</v>
      </c>
      <c r="H38" s="125" t="s">
        <v>285</v>
      </c>
      <c r="I38" s="125" t="s">
        <v>286</v>
      </c>
      <c r="J38" s="122" t="s">
        <v>375</v>
      </c>
    </row>
    <row r="39" ht="18.75" customHeight="1" spans="1:10">
      <c r="A39" s="224" t="s">
        <v>262</v>
      </c>
      <c r="B39" s="127"/>
      <c r="C39" s="125" t="s">
        <v>280</v>
      </c>
      <c r="D39" s="125" t="s">
        <v>307</v>
      </c>
      <c r="E39" s="122" t="s">
        <v>376</v>
      </c>
      <c r="F39" s="125" t="s">
        <v>301</v>
      </c>
      <c r="G39" s="122" t="s">
        <v>328</v>
      </c>
      <c r="H39" s="125" t="s">
        <v>292</v>
      </c>
      <c r="I39" s="125" t="s">
        <v>293</v>
      </c>
      <c r="J39" s="122" t="s">
        <v>377</v>
      </c>
    </row>
    <row r="40" ht="18.75" customHeight="1" spans="1:10">
      <c r="A40" s="224" t="s">
        <v>262</v>
      </c>
      <c r="B40" s="127"/>
      <c r="C40" s="125" t="s">
        <v>288</v>
      </c>
      <c r="D40" s="125" t="s">
        <v>289</v>
      </c>
      <c r="E40" s="122" t="s">
        <v>290</v>
      </c>
      <c r="F40" s="125" t="s">
        <v>283</v>
      </c>
      <c r="G40" s="122" t="s">
        <v>316</v>
      </c>
      <c r="H40" s="125" t="s">
        <v>292</v>
      </c>
      <c r="I40" s="125" t="s">
        <v>293</v>
      </c>
      <c r="J40" s="122" t="s">
        <v>378</v>
      </c>
    </row>
    <row r="41" ht="18.75" customHeight="1" spans="1:10">
      <c r="A41" s="224" t="s">
        <v>262</v>
      </c>
      <c r="B41" s="127"/>
      <c r="C41" s="125" t="s">
        <v>288</v>
      </c>
      <c r="D41" s="125" t="s">
        <v>379</v>
      </c>
      <c r="E41" s="122" t="s">
        <v>380</v>
      </c>
      <c r="F41" s="125" t="s">
        <v>301</v>
      </c>
      <c r="G41" s="122" t="s">
        <v>164</v>
      </c>
      <c r="H41" s="125" t="s">
        <v>381</v>
      </c>
      <c r="I41" s="125" t="s">
        <v>286</v>
      </c>
      <c r="J41" s="122" t="s">
        <v>382</v>
      </c>
    </row>
    <row r="42" ht="18.75" customHeight="1" spans="1:10">
      <c r="A42" s="224" t="s">
        <v>262</v>
      </c>
      <c r="B42" s="128"/>
      <c r="C42" s="125" t="s">
        <v>295</v>
      </c>
      <c r="D42" s="125" t="s">
        <v>296</v>
      </c>
      <c r="E42" s="122" t="s">
        <v>315</v>
      </c>
      <c r="F42" s="125" t="s">
        <v>283</v>
      </c>
      <c r="G42" s="122" t="s">
        <v>291</v>
      </c>
      <c r="H42" s="125" t="s">
        <v>292</v>
      </c>
      <c r="I42" s="125" t="s">
        <v>293</v>
      </c>
      <c r="J42" s="122" t="s">
        <v>383</v>
      </c>
    </row>
    <row r="43" ht="18.75" customHeight="1" spans="1:10">
      <c r="A43" s="224" t="s">
        <v>252</v>
      </c>
      <c r="B43" s="125" t="s">
        <v>384</v>
      </c>
      <c r="C43" s="125" t="s">
        <v>280</v>
      </c>
      <c r="D43" s="125" t="s">
        <v>281</v>
      </c>
      <c r="E43" s="122" t="s">
        <v>385</v>
      </c>
      <c r="F43" s="125" t="s">
        <v>283</v>
      </c>
      <c r="G43" s="122" t="s">
        <v>284</v>
      </c>
      <c r="H43" s="125" t="s">
        <v>285</v>
      </c>
      <c r="I43" s="125" t="s">
        <v>286</v>
      </c>
      <c r="J43" s="122" t="s">
        <v>386</v>
      </c>
    </row>
    <row r="44" ht="18.75" customHeight="1" spans="1:10">
      <c r="A44" s="224" t="s">
        <v>252</v>
      </c>
      <c r="B44" s="125" t="s">
        <v>384</v>
      </c>
      <c r="C44" s="125" t="s">
        <v>280</v>
      </c>
      <c r="D44" s="125" t="s">
        <v>334</v>
      </c>
      <c r="E44" s="122" t="s">
        <v>387</v>
      </c>
      <c r="F44" s="125" t="s">
        <v>301</v>
      </c>
      <c r="G44" s="122" t="s">
        <v>388</v>
      </c>
      <c r="H44" s="125" t="s">
        <v>292</v>
      </c>
      <c r="I44" s="125" t="s">
        <v>293</v>
      </c>
      <c r="J44" s="122" t="s">
        <v>389</v>
      </c>
    </row>
    <row r="45" ht="18.75" customHeight="1" spans="1:10">
      <c r="A45" s="224" t="s">
        <v>252</v>
      </c>
      <c r="B45" s="125" t="s">
        <v>384</v>
      </c>
      <c r="C45" s="125" t="s">
        <v>280</v>
      </c>
      <c r="D45" s="125" t="s">
        <v>307</v>
      </c>
      <c r="E45" s="122" t="s">
        <v>390</v>
      </c>
      <c r="F45" s="125" t="s">
        <v>301</v>
      </c>
      <c r="G45" s="122" t="s">
        <v>309</v>
      </c>
      <c r="H45" s="125" t="s">
        <v>292</v>
      </c>
      <c r="I45" s="125" t="s">
        <v>293</v>
      </c>
      <c r="J45" s="122" t="s">
        <v>391</v>
      </c>
    </row>
    <row r="46" ht="18.75" customHeight="1" spans="1:10">
      <c r="A46" s="224" t="s">
        <v>252</v>
      </c>
      <c r="B46" s="125" t="s">
        <v>384</v>
      </c>
      <c r="C46" s="125" t="s">
        <v>288</v>
      </c>
      <c r="D46" s="125" t="s">
        <v>289</v>
      </c>
      <c r="E46" s="122" t="s">
        <v>392</v>
      </c>
      <c r="F46" s="125" t="s">
        <v>301</v>
      </c>
      <c r="G46" s="122" t="s">
        <v>309</v>
      </c>
      <c r="H46" s="125" t="s">
        <v>292</v>
      </c>
      <c r="I46" s="125" t="s">
        <v>293</v>
      </c>
      <c r="J46" s="122" t="s">
        <v>393</v>
      </c>
    </row>
    <row r="47" ht="18.75" customHeight="1" spans="1:10">
      <c r="A47" s="224" t="s">
        <v>252</v>
      </c>
      <c r="B47" s="125" t="s">
        <v>384</v>
      </c>
      <c r="C47" s="125" t="s">
        <v>295</v>
      </c>
      <c r="D47" s="125" t="s">
        <v>296</v>
      </c>
      <c r="E47" s="122" t="s">
        <v>349</v>
      </c>
      <c r="F47" s="125" t="s">
        <v>283</v>
      </c>
      <c r="G47" s="122" t="s">
        <v>291</v>
      </c>
      <c r="H47" s="125" t="s">
        <v>292</v>
      </c>
      <c r="I47" s="125" t="s">
        <v>293</v>
      </c>
      <c r="J47" s="122" t="s">
        <v>394</v>
      </c>
    </row>
  </sheetData>
  <mergeCells count="14">
    <mergeCell ref="A2:J2"/>
    <mergeCell ref="A3:H3"/>
    <mergeCell ref="A7:A9"/>
    <mergeCell ref="A10:A16"/>
    <mergeCell ref="A17:A30"/>
    <mergeCell ref="A31:A37"/>
    <mergeCell ref="A38:A42"/>
    <mergeCell ref="A43:A47"/>
    <mergeCell ref="B7:B9"/>
    <mergeCell ref="B10:B16"/>
    <mergeCell ref="B17:B30"/>
    <mergeCell ref="B31:B37"/>
    <mergeCell ref="B38:B42"/>
    <mergeCell ref="B43:B47"/>
  </mergeCells>
  <pageMargins left="0.75" right="0.75" top="1" bottom="1" header="0.511805555555556" footer="0.511805555555556"/>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F12"/>
  <sheetViews>
    <sheetView showZeros="0" workbookViewId="0">
      <selection activeCell="A12" sqref="A12:E12"/>
    </sheetView>
  </sheetViews>
  <sheetFormatPr defaultColWidth="9.14285714285714" defaultRowHeight="14.25" customHeight="1" outlineLevelCol="5"/>
  <cols>
    <col min="1" max="1" width="32.1428571428571" customWidth="1"/>
    <col min="2" max="2" width="16.847619047619" customWidth="1"/>
    <col min="3" max="3" width="53.5714285714286" customWidth="1"/>
    <col min="4" max="6" width="28.5714285714286" customWidth="1"/>
  </cols>
  <sheetData>
    <row r="1" ht="15.75" customHeight="1" spans="1:6">
      <c r="A1" s="101">
        <v>1</v>
      </c>
      <c r="B1" s="102">
        <v>0</v>
      </c>
      <c r="C1" s="101">
        <v>1</v>
      </c>
      <c r="D1" s="103"/>
      <c r="E1" s="103"/>
      <c r="F1" s="33" t="s">
        <v>395</v>
      </c>
    </row>
    <row r="2" ht="36.75" customHeight="1" spans="1:6">
      <c r="A2" s="104" t="str">
        <f>"2025"&amp;"年部门政府性基金预算支出预算表"</f>
        <v>2025年部门政府性基金预算支出预算表</v>
      </c>
      <c r="B2" s="105" t="s">
        <v>396</v>
      </c>
      <c r="C2" s="106"/>
      <c r="D2" s="107"/>
      <c r="E2" s="107"/>
      <c r="F2" s="107"/>
    </row>
    <row r="3" ht="18.75" customHeight="1" spans="1:6">
      <c r="A3" s="6" t="str">
        <f>"单位名称："&amp;"永德县第三高级中学"</f>
        <v>单位名称：永德县第三高级中学</v>
      </c>
      <c r="B3" s="6" t="s">
        <v>397</v>
      </c>
      <c r="C3" s="101"/>
      <c r="D3" s="103"/>
      <c r="E3" s="103"/>
      <c r="F3" s="33" t="s">
        <v>1</v>
      </c>
    </row>
    <row r="4" ht="18.75" customHeight="1" spans="1:6">
      <c r="A4" s="108" t="s">
        <v>183</v>
      </c>
      <c r="B4" s="109" t="s">
        <v>73</v>
      </c>
      <c r="C4" s="110" t="s">
        <v>74</v>
      </c>
      <c r="D4" s="12" t="s">
        <v>398</v>
      </c>
      <c r="E4" s="12"/>
      <c r="F4" s="13"/>
    </row>
    <row r="5" ht="18.75" customHeight="1" spans="1:6">
      <c r="A5" s="111"/>
      <c r="B5" s="112"/>
      <c r="C5" s="113"/>
      <c r="D5" s="94" t="s">
        <v>56</v>
      </c>
      <c r="E5" s="94" t="s">
        <v>75</v>
      </c>
      <c r="F5" s="94" t="s">
        <v>76</v>
      </c>
    </row>
    <row r="6" ht="18.75" customHeight="1" spans="1:6">
      <c r="A6" s="114">
        <v>1</v>
      </c>
      <c r="B6" s="115" t="s">
        <v>163</v>
      </c>
      <c r="C6" s="116">
        <v>3</v>
      </c>
      <c r="D6" s="117">
        <v>4</v>
      </c>
      <c r="E6" s="117">
        <v>5</v>
      </c>
      <c r="F6" s="117">
        <v>6</v>
      </c>
    </row>
    <row r="7" ht="18.75" customHeight="1" spans="1:6">
      <c r="A7" s="118"/>
      <c r="B7" s="82"/>
      <c r="C7" s="82"/>
      <c r="D7" s="23"/>
      <c r="E7" s="23"/>
      <c r="F7" s="23"/>
    </row>
    <row r="8" ht="18.75" customHeight="1" spans="1:6">
      <c r="A8" s="118"/>
      <c r="B8" s="82"/>
      <c r="C8" s="82"/>
      <c r="D8" s="23"/>
      <c r="E8" s="23"/>
      <c r="F8" s="23"/>
    </row>
    <row r="9" ht="18.75" customHeight="1" spans="1:6">
      <c r="A9" s="119" t="s">
        <v>56</v>
      </c>
      <c r="B9" s="120"/>
      <c r="C9" s="25"/>
      <c r="D9" s="23"/>
      <c r="E9" s="23"/>
      <c r="F9" s="23"/>
    </row>
    <row r="12" ht="36" customHeight="1" spans="1:5">
      <c r="A12" s="48" t="s">
        <v>399</v>
      </c>
      <c r="B12" s="49"/>
      <c r="C12" s="49"/>
      <c r="D12" s="49"/>
      <c r="E12" s="49"/>
    </row>
  </sheetData>
  <mergeCells count="8">
    <mergeCell ref="A2:F2"/>
    <mergeCell ref="A3:C3"/>
    <mergeCell ref="D4:F4"/>
    <mergeCell ref="A9:C9"/>
    <mergeCell ref="A12:E12"/>
    <mergeCell ref="A4:A5"/>
    <mergeCell ref="B4:B5"/>
    <mergeCell ref="C4:C5"/>
  </mergeCells>
  <pageMargins left="0.75" right="0.75" top="1" bottom="1" header="0.511805555555556" footer="0.511805555555556"/>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Q14"/>
  <sheetViews>
    <sheetView showZeros="0" workbookViewId="0">
      <selection activeCell="A13" sqref="A13:Q14"/>
    </sheetView>
  </sheetViews>
  <sheetFormatPr defaultColWidth="9.14285714285714" defaultRowHeight="14.25" customHeight="1"/>
  <cols>
    <col min="1" max="1" width="39.1428571428571" customWidth="1"/>
    <col min="2" max="2" width="21.7142857142857" customWidth="1"/>
    <col min="3" max="3" width="35.2857142857143" customWidth="1"/>
    <col min="4" max="4" width="7.71428571428571" customWidth="1"/>
    <col min="5" max="5" width="10.2857142857143" customWidth="1"/>
    <col min="6" max="17" width="16.5714285714286" customWidth="1"/>
  </cols>
  <sheetData>
    <row r="1" ht="15.75" customHeight="1" spans="1:17">
      <c r="A1" s="2"/>
      <c r="B1" s="2"/>
      <c r="C1" s="2"/>
      <c r="D1" s="2"/>
      <c r="E1" s="2"/>
      <c r="F1" s="2"/>
      <c r="G1" s="2"/>
      <c r="H1" s="2"/>
      <c r="I1" s="2"/>
      <c r="J1" s="2"/>
      <c r="O1" s="32"/>
      <c r="P1" s="32"/>
      <c r="Q1" s="33" t="s">
        <v>400</v>
      </c>
    </row>
    <row r="2" ht="35.25" customHeight="1" spans="1:17">
      <c r="A2" s="34" t="str">
        <f>"2025"&amp;"年部门政府采购预算表"</f>
        <v>2025年部门政府采购预算表</v>
      </c>
      <c r="B2" s="5"/>
      <c r="C2" s="5"/>
      <c r="D2" s="5"/>
      <c r="E2" s="5"/>
      <c r="F2" s="5"/>
      <c r="G2" s="5"/>
      <c r="H2" s="5"/>
      <c r="I2" s="5"/>
      <c r="J2" s="5"/>
      <c r="K2" s="69"/>
      <c r="L2" s="5"/>
      <c r="M2" s="5"/>
      <c r="N2" s="5"/>
      <c r="O2" s="69"/>
      <c r="P2" s="69"/>
      <c r="Q2" s="5"/>
    </row>
    <row r="3" ht="18.75" customHeight="1" spans="1:17">
      <c r="A3" s="35" t="str">
        <f>"单位名称："&amp;"永德县第三高级中学"</f>
        <v>单位名称：永德县第三高级中学</v>
      </c>
      <c r="B3" s="8"/>
      <c r="C3" s="8"/>
      <c r="D3" s="8"/>
      <c r="E3" s="8"/>
      <c r="F3" s="8"/>
      <c r="G3" s="8"/>
      <c r="H3" s="8"/>
      <c r="I3" s="8"/>
      <c r="J3" s="8"/>
      <c r="O3" s="87"/>
      <c r="P3" s="87"/>
      <c r="Q3" s="33" t="s">
        <v>169</v>
      </c>
    </row>
    <row r="4" ht="18.75" customHeight="1" spans="1:17">
      <c r="A4" s="10" t="s">
        <v>401</v>
      </c>
      <c r="B4" s="72" t="s">
        <v>402</v>
      </c>
      <c r="C4" s="72" t="s">
        <v>403</v>
      </c>
      <c r="D4" s="72" t="s">
        <v>404</v>
      </c>
      <c r="E4" s="72" t="s">
        <v>405</v>
      </c>
      <c r="F4" s="72" t="s">
        <v>406</v>
      </c>
      <c r="G4" s="39" t="s">
        <v>190</v>
      </c>
      <c r="H4" s="39"/>
      <c r="I4" s="39"/>
      <c r="J4" s="39"/>
      <c r="K4" s="74"/>
      <c r="L4" s="39"/>
      <c r="M4" s="39"/>
      <c r="N4" s="39"/>
      <c r="O4" s="89"/>
      <c r="P4" s="74"/>
      <c r="Q4" s="40"/>
    </row>
    <row r="5" ht="18.75" customHeight="1" spans="1:17">
      <c r="A5" s="15"/>
      <c r="B5" s="75"/>
      <c r="C5" s="75"/>
      <c r="D5" s="75"/>
      <c r="E5" s="75"/>
      <c r="F5" s="75"/>
      <c r="G5" s="75" t="s">
        <v>56</v>
      </c>
      <c r="H5" s="75" t="s">
        <v>59</v>
      </c>
      <c r="I5" s="75" t="s">
        <v>407</v>
      </c>
      <c r="J5" s="75" t="s">
        <v>408</v>
      </c>
      <c r="K5" s="98" t="s">
        <v>409</v>
      </c>
      <c r="L5" s="90" t="s">
        <v>78</v>
      </c>
      <c r="M5" s="90"/>
      <c r="N5" s="90"/>
      <c r="O5" s="99"/>
      <c r="P5" s="100"/>
      <c r="Q5" s="77"/>
    </row>
    <row r="6" ht="27" customHeight="1" spans="1:17">
      <c r="A6" s="17"/>
      <c r="B6" s="77"/>
      <c r="C6" s="77"/>
      <c r="D6" s="77"/>
      <c r="E6" s="77"/>
      <c r="F6" s="77"/>
      <c r="G6" s="77"/>
      <c r="H6" s="77" t="s">
        <v>58</v>
      </c>
      <c r="I6" s="77"/>
      <c r="J6" s="77"/>
      <c r="K6" s="78"/>
      <c r="L6" s="77" t="s">
        <v>58</v>
      </c>
      <c r="M6" s="77" t="s">
        <v>65</v>
      </c>
      <c r="N6" s="77" t="s">
        <v>198</v>
      </c>
      <c r="O6" s="93" t="s">
        <v>67</v>
      </c>
      <c r="P6" s="78" t="s">
        <v>68</v>
      </c>
      <c r="Q6" s="77" t="s">
        <v>69</v>
      </c>
    </row>
    <row r="7" ht="18.75" customHeight="1" spans="1:17">
      <c r="A7" s="28">
        <v>1</v>
      </c>
      <c r="B7" s="94">
        <v>2</v>
      </c>
      <c r="C7" s="94">
        <v>3</v>
      </c>
      <c r="D7" s="28">
        <v>4</v>
      </c>
      <c r="E7" s="94">
        <v>5</v>
      </c>
      <c r="F7" s="94">
        <v>6</v>
      </c>
      <c r="G7" s="28">
        <v>7</v>
      </c>
      <c r="H7" s="94">
        <v>8</v>
      </c>
      <c r="I7" s="94">
        <v>9</v>
      </c>
      <c r="J7" s="28">
        <v>10</v>
      </c>
      <c r="K7" s="94">
        <v>11</v>
      </c>
      <c r="L7" s="94">
        <v>12</v>
      </c>
      <c r="M7" s="28">
        <v>13</v>
      </c>
      <c r="N7" s="94">
        <v>14</v>
      </c>
      <c r="O7" s="94">
        <v>15</v>
      </c>
      <c r="P7" s="28">
        <v>16</v>
      </c>
      <c r="Q7" s="94">
        <v>17</v>
      </c>
    </row>
    <row r="8" ht="18.75" customHeight="1" spans="1:17">
      <c r="A8" s="80"/>
      <c r="B8" s="81"/>
      <c r="C8" s="81"/>
      <c r="D8" s="81"/>
      <c r="E8" s="95"/>
      <c r="F8" s="23"/>
      <c r="G8" s="23"/>
      <c r="H8" s="23"/>
      <c r="I8" s="23"/>
      <c r="J8" s="23"/>
      <c r="K8" s="23"/>
      <c r="L8" s="23"/>
      <c r="M8" s="23"/>
      <c r="N8" s="23"/>
      <c r="O8" s="23"/>
      <c r="P8" s="23"/>
      <c r="Q8" s="23"/>
    </row>
    <row r="9" ht="18.75" customHeight="1" spans="1:17">
      <c r="A9" s="80"/>
      <c r="B9" s="81"/>
      <c r="C9" s="81"/>
      <c r="D9" s="81"/>
      <c r="E9" s="95"/>
      <c r="F9" s="23"/>
      <c r="G9" s="23"/>
      <c r="H9" s="23"/>
      <c r="I9" s="23"/>
      <c r="J9" s="23"/>
      <c r="K9" s="23"/>
      <c r="L9" s="23"/>
      <c r="M9" s="23"/>
      <c r="N9" s="23"/>
      <c r="O9" s="23"/>
      <c r="P9" s="23"/>
      <c r="Q9" s="23"/>
    </row>
    <row r="10" ht="18.75" customHeight="1" spans="1:17">
      <c r="A10" s="83" t="s">
        <v>56</v>
      </c>
      <c r="B10" s="25"/>
      <c r="C10" s="25"/>
      <c r="D10" s="25"/>
      <c r="E10" s="25"/>
      <c r="F10" s="23"/>
      <c r="G10" s="23"/>
      <c r="H10" s="23"/>
      <c r="I10" s="23"/>
      <c r="J10" s="23"/>
      <c r="K10" s="23"/>
      <c r="L10" s="23"/>
      <c r="M10" s="23"/>
      <c r="N10" s="23"/>
      <c r="O10" s="23"/>
      <c r="P10" s="23"/>
      <c r="Q10" s="23"/>
    </row>
    <row r="13" customHeight="1" spans="1:17">
      <c r="A13" s="96" t="s">
        <v>410</v>
      </c>
      <c r="B13" s="97"/>
      <c r="C13" s="97"/>
      <c r="D13" s="97"/>
      <c r="E13" s="97"/>
      <c r="F13" s="97"/>
      <c r="G13" s="97"/>
      <c r="H13" s="97"/>
      <c r="I13" s="97"/>
      <c r="J13" s="97"/>
      <c r="K13" s="97"/>
      <c r="L13" s="97"/>
      <c r="M13" s="97"/>
      <c r="N13" s="97"/>
      <c r="O13" s="97"/>
      <c r="P13" s="97"/>
      <c r="Q13" s="97"/>
    </row>
    <row r="14" ht="29" customHeight="1" spans="1:17">
      <c r="A14" s="97"/>
      <c r="B14" s="97"/>
      <c r="C14" s="97"/>
      <c r="D14" s="97"/>
      <c r="E14" s="97"/>
      <c r="F14" s="97"/>
      <c r="G14" s="97"/>
      <c r="H14" s="97"/>
      <c r="I14" s="97"/>
      <c r="J14" s="97"/>
      <c r="K14" s="97"/>
      <c r="L14" s="97"/>
      <c r="M14" s="97"/>
      <c r="N14" s="97"/>
      <c r="O14" s="97"/>
      <c r="P14" s="97"/>
      <c r="Q14" s="97"/>
    </row>
  </sheetData>
  <mergeCells count="17">
    <mergeCell ref="A2:Q2"/>
    <mergeCell ref="A3:F3"/>
    <mergeCell ref="G4:Q4"/>
    <mergeCell ref="L5:Q5"/>
    <mergeCell ref="A10:E10"/>
    <mergeCell ref="A4:A6"/>
    <mergeCell ref="B4:B6"/>
    <mergeCell ref="C4:C6"/>
    <mergeCell ref="D4:D6"/>
    <mergeCell ref="E4:E6"/>
    <mergeCell ref="F4:F6"/>
    <mergeCell ref="G5:G6"/>
    <mergeCell ref="H5:H6"/>
    <mergeCell ref="I5:I6"/>
    <mergeCell ref="J5:J6"/>
    <mergeCell ref="K5:K6"/>
    <mergeCell ref="A13:Q14"/>
  </mergeCells>
  <pageMargins left="0.75" right="0.75" top="1" bottom="1" header="0.511805555555556" footer="0.511805555555556"/>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N13"/>
  <sheetViews>
    <sheetView showZeros="0" workbookViewId="0">
      <selection activeCell="A12" sqref="A12:J13"/>
    </sheetView>
  </sheetViews>
  <sheetFormatPr defaultColWidth="9.14285714285714" defaultRowHeight="14.25" customHeight="1"/>
  <cols>
    <col min="1" max="1" width="31.4190476190476" customWidth="1"/>
    <col min="2" max="3" width="21.847619047619" customWidth="1"/>
    <col min="4" max="14" width="19" customWidth="1"/>
  </cols>
  <sheetData>
    <row r="1" ht="13.5" customHeight="1" spans="1:14">
      <c r="A1" s="65"/>
      <c r="B1" s="65"/>
      <c r="C1" s="66"/>
      <c r="D1" s="65"/>
      <c r="E1" s="65"/>
      <c r="F1" s="65"/>
      <c r="G1" s="65"/>
      <c r="H1" s="67"/>
      <c r="I1" s="60"/>
      <c r="J1" s="60"/>
      <c r="K1" s="60"/>
      <c r="L1" s="32"/>
      <c r="M1" s="85"/>
      <c r="N1" s="86" t="s">
        <v>411</v>
      </c>
    </row>
    <row r="2" ht="34.5" customHeight="1" spans="1:14">
      <c r="A2" s="34" t="str">
        <f>"2025"&amp;"年部门政府购买服务预算表"</f>
        <v>2025年部门政府购买服务预算表</v>
      </c>
      <c r="B2" s="68"/>
      <c r="C2" s="69"/>
      <c r="D2" s="68"/>
      <c r="E2" s="68"/>
      <c r="F2" s="68"/>
      <c r="G2" s="68"/>
      <c r="H2" s="70"/>
      <c r="I2" s="68"/>
      <c r="J2" s="68"/>
      <c r="K2" s="68"/>
      <c r="L2" s="69"/>
      <c r="M2" s="70"/>
      <c r="N2" s="68"/>
    </row>
    <row r="3" ht="18.75" customHeight="1" spans="1:14">
      <c r="A3" s="57" t="str">
        <f>"单位名称："&amp;"永德县第三高级中学"</f>
        <v>单位名称：永德县第三高级中学</v>
      </c>
      <c r="B3" s="58"/>
      <c r="C3" s="71"/>
      <c r="D3" s="58"/>
      <c r="E3" s="58"/>
      <c r="F3" s="58"/>
      <c r="G3" s="58"/>
      <c r="H3" s="67"/>
      <c r="I3" s="60"/>
      <c r="J3" s="60"/>
      <c r="K3" s="60"/>
      <c r="L3" s="87"/>
      <c r="M3" s="88"/>
      <c r="N3" s="86" t="s">
        <v>169</v>
      </c>
    </row>
    <row r="4" ht="18.75" customHeight="1" spans="1:14">
      <c r="A4" s="10" t="s">
        <v>401</v>
      </c>
      <c r="B4" s="72" t="s">
        <v>412</v>
      </c>
      <c r="C4" s="73" t="s">
        <v>413</v>
      </c>
      <c r="D4" s="39" t="s">
        <v>190</v>
      </c>
      <c r="E4" s="39"/>
      <c r="F4" s="39"/>
      <c r="G4" s="39"/>
      <c r="H4" s="74"/>
      <c r="I4" s="39"/>
      <c r="J4" s="39"/>
      <c r="K4" s="39"/>
      <c r="L4" s="89"/>
      <c r="M4" s="74"/>
      <c r="N4" s="40"/>
    </row>
    <row r="5" ht="18.75" customHeight="1" spans="1:14">
      <c r="A5" s="15"/>
      <c r="B5" s="75"/>
      <c r="C5" s="76"/>
      <c r="D5" s="75" t="s">
        <v>56</v>
      </c>
      <c r="E5" s="75" t="s">
        <v>59</v>
      </c>
      <c r="F5" s="75" t="s">
        <v>414</v>
      </c>
      <c r="G5" s="75" t="s">
        <v>408</v>
      </c>
      <c r="H5" s="76" t="s">
        <v>409</v>
      </c>
      <c r="I5" s="90" t="s">
        <v>78</v>
      </c>
      <c r="J5" s="90"/>
      <c r="K5" s="90"/>
      <c r="L5" s="91"/>
      <c r="M5" s="92"/>
      <c r="N5" s="77"/>
    </row>
    <row r="6" ht="27" customHeight="1" spans="1:14">
      <c r="A6" s="17"/>
      <c r="B6" s="77"/>
      <c r="C6" s="78"/>
      <c r="D6" s="77"/>
      <c r="E6" s="77"/>
      <c r="F6" s="77"/>
      <c r="G6" s="77"/>
      <c r="H6" s="78"/>
      <c r="I6" s="77" t="s">
        <v>58</v>
      </c>
      <c r="J6" s="77" t="s">
        <v>65</v>
      </c>
      <c r="K6" s="77" t="s">
        <v>198</v>
      </c>
      <c r="L6" s="93" t="s">
        <v>67</v>
      </c>
      <c r="M6" s="78" t="s">
        <v>68</v>
      </c>
      <c r="N6" s="77" t="s">
        <v>69</v>
      </c>
    </row>
    <row r="7" ht="18.75" customHeight="1" spans="1:14">
      <c r="A7" s="79">
        <v>1</v>
      </c>
      <c r="B7" s="79">
        <v>2</v>
      </c>
      <c r="C7" s="79">
        <v>3</v>
      </c>
      <c r="D7" s="79">
        <v>4</v>
      </c>
      <c r="E7" s="79">
        <v>5</v>
      </c>
      <c r="F7" s="79">
        <v>6</v>
      </c>
      <c r="G7" s="79">
        <v>7</v>
      </c>
      <c r="H7" s="79">
        <v>8</v>
      </c>
      <c r="I7" s="79">
        <v>9</v>
      </c>
      <c r="J7" s="79">
        <v>10</v>
      </c>
      <c r="K7" s="79">
        <v>11</v>
      </c>
      <c r="L7" s="79">
        <v>12</v>
      </c>
      <c r="M7" s="79">
        <v>13</v>
      </c>
      <c r="N7" s="79">
        <v>14</v>
      </c>
    </row>
    <row r="8" ht="18.75" customHeight="1" spans="1:14">
      <c r="A8" s="80"/>
      <c r="B8" s="81"/>
      <c r="C8" s="82"/>
      <c r="D8" s="23"/>
      <c r="E8" s="23"/>
      <c r="F8" s="23"/>
      <c r="G8" s="23"/>
      <c r="H8" s="23"/>
      <c r="I8" s="23"/>
      <c r="J8" s="23"/>
      <c r="K8" s="23"/>
      <c r="L8" s="23"/>
      <c r="M8" s="23"/>
      <c r="N8" s="23"/>
    </row>
    <row r="9" ht="18.75" customHeight="1" spans="1:14">
      <c r="A9" s="80"/>
      <c r="B9" s="81"/>
      <c r="C9" s="82"/>
      <c r="D9" s="23"/>
      <c r="E9" s="23"/>
      <c r="F9" s="23"/>
      <c r="G9" s="23"/>
      <c r="H9" s="23"/>
      <c r="I9" s="23"/>
      <c r="J9" s="23"/>
      <c r="K9" s="23"/>
      <c r="L9" s="23"/>
      <c r="M9" s="23"/>
      <c r="N9" s="23"/>
    </row>
    <row r="10" ht="18.75" customHeight="1" spans="1:14">
      <c r="A10" s="83" t="s">
        <v>56</v>
      </c>
      <c r="B10" s="25"/>
      <c r="C10" s="84"/>
      <c r="D10" s="23"/>
      <c r="E10" s="23"/>
      <c r="F10" s="23"/>
      <c r="G10" s="23"/>
      <c r="H10" s="23"/>
      <c r="I10" s="23"/>
      <c r="J10" s="23"/>
      <c r="K10" s="23"/>
      <c r="L10" s="23"/>
      <c r="M10" s="23"/>
      <c r="N10" s="23"/>
    </row>
    <row r="12" customHeight="1" spans="1:10">
      <c r="A12" s="48" t="s">
        <v>415</v>
      </c>
      <c r="B12" s="49"/>
      <c r="C12" s="49"/>
      <c r="D12" s="49"/>
      <c r="E12" s="49"/>
      <c r="F12" s="49"/>
      <c r="G12" s="49"/>
      <c r="H12" s="49"/>
      <c r="I12" s="49"/>
      <c r="J12" s="49"/>
    </row>
    <row r="13" customHeight="1" spans="1:10">
      <c r="A13" s="49"/>
      <c r="B13" s="49"/>
      <c r="C13" s="49"/>
      <c r="D13" s="49"/>
      <c r="E13" s="49"/>
      <c r="F13" s="49"/>
      <c r="G13" s="49"/>
      <c r="H13" s="49"/>
      <c r="I13" s="49"/>
      <c r="J13" s="49"/>
    </row>
  </sheetData>
  <mergeCells count="14">
    <mergeCell ref="A2:N2"/>
    <mergeCell ref="A3:C3"/>
    <mergeCell ref="D4:N4"/>
    <mergeCell ref="I5:N5"/>
    <mergeCell ref="A10:C10"/>
    <mergeCell ref="A4:A6"/>
    <mergeCell ref="B4:B6"/>
    <mergeCell ref="C4:C6"/>
    <mergeCell ref="D5:D6"/>
    <mergeCell ref="E5:E6"/>
    <mergeCell ref="F5:F6"/>
    <mergeCell ref="G5:G6"/>
    <mergeCell ref="H5:H6"/>
    <mergeCell ref="A12:J13"/>
  </mergeCells>
  <pageMargins left="0.75" right="0.75" top="1" bottom="1" header="0.511805555555556" footer="0.511805555555556"/>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H10"/>
  <sheetViews>
    <sheetView showZeros="0" workbookViewId="0">
      <selection activeCell="A9" sqref="A9:H10"/>
    </sheetView>
  </sheetViews>
  <sheetFormatPr defaultColWidth="9.14285714285714" defaultRowHeight="14.25" customHeight="1" outlineLevelCol="7"/>
  <cols>
    <col min="1" max="1" width="37.7142857142857" customWidth="1"/>
    <col min="2" max="4" width="22.847619047619" customWidth="1"/>
    <col min="5" max="8" width="20.847619047619" customWidth="1"/>
  </cols>
  <sheetData>
    <row r="1" ht="13.5" customHeight="1" spans="1:8">
      <c r="A1" s="2"/>
      <c r="B1" s="2"/>
      <c r="C1" s="2"/>
      <c r="D1" s="55"/>
      <c r="H1" s="32" t="s">
        <v>416</v>
      </c>
    </row>
    <row r="2" ht="27.75" customHeight="1" spans="1:8">
      <c r="A2" s="56" t="str">
        <f>"2025"&amp;"年县对下转移支付预算表"</f>
        <v>2025年县对下转移支付预算表</v>
      </c>
      <c r="B2" s="5"/>
      <c r="C2" s="5"/>
      <c r="D2" s="5"/>
      <c r="E2" s="5"/>
      <c r="F2" s="5"/>
      <c r="G2" s="5"/>
      <c r="H2" s="5"/>
    </row>
    <row r="3" ht="18.75" customHeight="1" spans="1:8">
      <c r="A3" s="57" t="str">
        <f>"单位名称："&amp;"永德县第三高级中学"</f>
        <v>单位名称：永德县第三高级中学</v>
      </c>
      <c r="B3" s="58"/>
      <c r="C3" s="58"/>
      <c r="D3" s="59"/>
      <c r="E3" s="60"/>
      <c r="F3" s="60"/>
      <c r="G3" s="60"/>
      <c r="H3" s="32" t="s">
        <v>169</v>
      </c>
    </row>
    <row r="4" ht="18.75" customHeight="1" spans="1:8">
      <c r="A4" s="26" t="s">
        <v>417</v>
      </c>
      <c r="B4" s="11" t="s">
        <v>190</v>
      </c>
      <c r="C4" s="12"/>
      <c r="D4" s="12"/>
      <c r="E4" s="11" t="s">
        <v>418</v>
      </c>
      <c r="F4" s="12"/>
      <c r="G4" s="12"/>
      <c r="H4" s="13"/>
    </row>
    <row r="5" ht="18.75" customHeight="1" spans="1:8">
      <c r="A5" s="28"/>
      <c r="B5" s="27" t="s">
        <v>56</v>
      </c>
      <c r="C5" s="10" t="s">
        <v>59</v>
      </c>
      <c r="D5" s="61" t="s">
        <v>414</v>
      </c>
      <c r="E5" s="62" t="s">
        <v>419</v>
      </c>
      <c r="F5" s="62" t="s">
        <v>419</v>
      </c>
      <c r="G5" s="62" t="s">
        <v>419</v>
      </c>
      <c r="H5" s="63" t="s">
        <v>419</v>
      </c>
    </row>
    <row r="6" ht="18.75" customHeight="1" spans="1:8">
      <c r="A6" s="62">
        <v>1</v>
      </c>
      <c r="B6" s="62">
        <v>2</v>
      </c>
      <c r="C6" s="62">
        <v>3</v>
      </c>
      <c r="D6" s="64">
        <v>4</v>
      </c>
      <c r="E6" s="62">
        <v>5</v>
      </c>
      <c r="F6" s="62">
        <v>6</v>
      </c>
      <c r="G6" s="62">
        <v>7</v>
      </c>
      <c r="H6" s="62">
        <v>8</v>
      </c>
    </row>
    <row r="9" customHeight="1" spans="1:8">
      <c r="A9" s="48" t="s">
        <v>420</v>
      </c>
      <c r="B9" s="49"/>
      <c r="C9" s="49"/>
      <c r="D9" s="49"/>
      <c r="E9" s="49"/>
      <c r="F9" s="49"/>
      <c r="G9" s="49"/>
      <c r="H9" s="49"/>
    </row>
    <row r="10" customHeight="1" spans="1:8">
      <c r="A10" s="49"/>
      <c r="B10" s="49"/>
      <c r="C10" s="49"/>
      <c r="D10" s="49"/>
      <c r="E10" s="49"/>
      <c r="F10" s="49"/>
      <c r="G10" s="49"/>
      <c r="H10" s="49"/>
    </row>
  </sheetData>
  <mergeCells count="6">
    <mergeCell ref="A2:H2"/>
    <mergeCell ref="A3:G3"/>
    <mergeCell ref="B4:D4"/>
    <mergeCell ref="E4:H4"/>
    <mergeCell ref="A4:A5"/>
    <mergeCell ref="A9:H10"/>
  </mergeCells>
  <pageMargins left="0.75" right="0.75" top="1" bottom="1" header="0.511805555555556" footer="0.511805555555556"/>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J9"/>
  <sheetViews>
    <sheetView showZeros="0" workbookViewId="0">
      <selection activeCell="A8" sqref="A8:J9"/>
    </sheetView>
  </sheetViews>
  <sheetFormatPr defaultColWidth="9.14285714285714" defaultRowHeight="12" customHeight="1"/>
  <cols>
    <col min="1" max="1" width="34.2857142857143" customWidth="1"/>
    <col min="2" max="2" width="29" customWidth="1"/>
    <col min="3" max="5" width="23.5714285714286" customWidth="1"/>
    <col min="6" max="6" width="11.2857142857143" customWidth="1"/>
    <col min="7" max="7" width="25.1428571428571" customWidth="1"/>
    <col min="8" max="8" width="15.5714285714286" customWidth="1"/>
    <col min="9" max="9" width="13.4190476190476" customWidth="1"/>
    <col min="10" max="10" width="18.847619047619" customWidth="1"/>
  </cols>
  <sheetData>
    <row r="1" ht="19.5" customHeight="1" spans="10:10">
      <c r="J1" s="32" t="s">
        <v>421</v>
      </c>
    </row>
    <row r="2" ht="36" customHeight="1" spans="1:10">
      <c r="A2" s="4" t="str">
        <f>"2025"&amp;"年县对下转移支付绩效目标表"</f>
        <v>2025年县对下转移支付绩效目标表</v>
      </c>
      <c r="B2" s="5"/>
      <c r="C2" s="5"/>
      <c r="D2" s="5"/>
      <c r="E2" s="5"/>
      <c r="F2" s="50"/>
      <c r="G2" s="5"/>
      <c r="H2" s="50"/>
      <c r="I2" s="50"/>
      <c r="J2" s="5"/>
    </row>
    <row r="3" ht="18.75" customHeight="1" spans="1:8">
      <c r="A3" s="51" t="str">
        <f>"单位名称："&amp;"永德县第三高级中学"</f>
        <v>单位名称：永德县第三高级中学</v>
      </c>
      <c r="B3" s="52"/>
      <c r="C3" s="52"/>
      <c r="D3" s="52"/>
      <c r="E3" s="52"/>
      <c r="F3" s="53"/>
      <c r="G3" s="52"/>
      <c r="H3" s="53"/>
    </row>
    <row r="4" ht="18.75" customHeight="1" spans="1:10">
      <c r="A4" s="41" t="s">
        <v>269</v>
      </c>
      <c r="B4" s="41" t="s">
        <v>270</v>
      </c>
      <c r="C4" s="41" t="s">
        <v>271</v>
      </c>
      <c r="D4" s="41" t="s">
        <v>272</v>
      </c>
      <c r="E4" s="41" t="s">
        <v>273</v>
      </c>
      <c r="F4" s="54" t="s">
        <v>274</v>
      </c>
      <c r="G4" s="41" t="s">
        <v>275</v>
      </c>
      <c r="H4" s="54" t="s">
        <v>276</v>
      </c>
      <c r="I4" s="54" t="s">
        <v>277</v>
      </c>
      <c r="J4" s="41" t="s">
        <v>278</v>
      </c>
    </row>
    <row r="5" ht="18.75" customHeight="1" spans="1:10">
      <c r="A5" s="41">
        <v>1</v>
      </c>
      <c r="B5" s="41">
        <v>2</v>
      </c>
      <c r="C5" s="41">
        <v>3</v>
      </c>
      <c r="D5" s="41">
        <v>4</v>
      </c>
      <c r="E5" s="41">
        <v>5</v>
      </c>
      <c r="F5" s="54">
        <v>6</v>
      </c>
      <c r="G5" s="41">
        <v>7</v>
      </c>
      <c r="H5" s="54">
        <v>8</v>
      </c>
      <c r="I5" s="54">
        <v>9</v>
      </c>
      <c r="J5" s="41">
        <v>10</v>
      </c>
    </row>
    <row r="8" customHeight="1" spans="1:1">
      <c r="A8" s="31" t="s">
        <v>422</v>
      </c>
    </row>
  </sheetData>
  <mergeCells count="3">
    <mergeCell ref="A2:J2"/>
    <mergeCell ref="A3:H3"/>
    <mergeCell ref="A8:J9"/>
  </mergeCells>
  <pageMargins left="0.75" right="0.75" top="1" bottom="1" header="0.511805555555556" footer="0.511805555555556"/>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H11"/>
  <sheetViews>
    <sheetView showZeros="0" topLeftCell="A4" workbookViewId="0">
      <selection activeCell="A10" sqref="A10:H11"/>
    </sheetView>
  </sheetViews>
  <sheetFormatPr defaultColWidth="9.14285714285714" defaultRowHeight="12" customHeight="1" outlineLevelCol="7"/>
  <cols>
    <col min="1" max="1" width="29" customWidth="1"/>
    <col min="2" max="2" width="18.7142857142857" customWidth="1"/>
    <col min="3" max="3" width="24.847619047619" customWidth="1"/>
    <col min="4" max="4" width="23.5714285714286" customWidth="1"/>
    <col min="5" max="5" width="17.847619047619" customWidth="1"/>
    <col min="6" max="6" width="23.5714285714286" customWidth="1"/>
    <col min="7" max="7" width="25.1428571428571" customWidth="1"/>
    <col min="8" max="8" width="18.847619047619" customWidth="1"/>
  </cols>
  <sheetData>
    <row r="1" ht="14.25" customHeight="1" spans="8:8">
      <c r="H1" s="33" t="s">
        <v>423</v>
      </c>
    </row>
    <row r="2" ht="34.5" customHeight="1" spans="1:8">
      <c r="A2" s="34" t="str">
        <f>"2025"&amp;"年新增资产配置表"</f>
        <v>2025年新增资产配置表</v>
      </c>
      <c r="B2" s="5"/>
      <c r="C2" s="5"/>
      <c r="D2" s="5"/>
      <c r="E2" s="5"/>
      <c r="F2" s="5"/>
      <c r="G2" s="5"/>
      <c r="H2" s="5"/>
    </row>
    <row r="3" ht="18.75" customHeight="1" spans="1:8">
      <c r="A3" s="35" t="str">
        <f>"单位名称："&amp;"永德县第三高级中学"</f>
        <v>单位名称：永德县第三高级中学</v>
      </c>
      <c r="B3" s="7"/>
      <c r="C3" s="36"/>
      <c r="H3" s="37" t="s">
        <v>169</v>
      </c>
    </row>
    <row r="4" ht="18.75" customHeight="1" spans="1:8">
      <c r="A4" s="10" t="s">
        <v>183</v>
      </c>
      <c r="B4" s="10" t="s">
        <v>424</v>
      </c>
      <c r="C4" s="10" t="s">
        <v>425</v>
      </c>
      <c r="D4" s="10" t="s">
        <v>426</v>
      </c>
      <c r="E4" s="10" t="s">
        <v>427</v>
      </c>
      <c r="F4" s="38" t="s">
        <v>428</v>
      </c>
      <c r="G4" s="39"/>
      <c r="H4" s="40"/>
    </row>
    <row r="5" ht="18.75" customHeight="1" spans="1:8">
      <c r="A5" s="17"/>
      <c r="B5" s="17"/>
      <c r="C5" s="17"/>
      <c r="D5" s="17"/>
      <c r="E5" s="17"/>
      <c r="F5" s="41" t="s">
        <v>405</v>
      </c>
      <c r="G5" s="41" t="s">
        <v>429</v>
      </c>
      <c r="H5" s="41" t="s">
        <v>430</v>
      </c>
    </row>
    <row r="6" ht="18.75" customHeight="1" spans="1:8">
      <c r="A6" s="42">
        <v>1</v>
      </c>
      <c r="B6" s="42">
        <v>2</v>
      </c>
      <c r="C6" s="42">
        <v>3</v>
      </c>
      <c r="D6" s="42">
        <v>4</v>
      </c>
      <c r="E6" s="42">
        <v>5</v>
      </c>
      <c r="F6" s="42">
        <v>6</v>
      </c>
      <c r="G6" s="43">
        <v>7</v>
      </c>
      <c r="H6" s="42">
        <v>8</v>
      </c>
    </row>
    <row r="7" ht="18.75" customHeight="1" spans="1:8">
      <c r="A7" s="44"/>
      <c r="B7" s="44"/>
      <c r="C7" s="44"/>
      <c r="D7" s="44"/>
      <c r="E7" s="44"/>
      <c r="F7" s="45"/>
      <c r="G7" s="23"/>
      <c r="H7" s="23"/>
    </row>
    <row r="8" ht="18.75" customHeight="1" spans="1:8">
      <c r="A8" s="46" t="s">
        <v>56</v>
      </c>
      <c r="B8" s="47"/>
      <c r="C8" s="47"/>
      <c r="D8" s="47"/>
      <c r="E8" s="47"/>
      <c r="F8" s="45"/>
      <c r="G8" s="23"/>
      <c r="H8" s="23"/>
    </row>
    <row r="10" customHeight="1" spans="1:8">
      <c r="A10" s="48" t="s">
        <v>431</v>
      </c>
      <c r="B10" s="49"/>
      <c r="C10" s="49"/>
      <c r="D10" s="49"/>
      <c r="E10" s="49"/>
      <c r="F10" s="49"/>
      <c r="G10" s="49"/>
      <c r="H10" s="49"/>
    </row>
    <row r="11" customHeight="1" spans="1:8">
      <c r="A11" s="49"/>
      <c r="B11" s="49"/>
      <c r="C11" s="49"/>
      <c r="D11" s="49"/>
      <c r="E11" s="49"/>
      <c r="F11" s="49"/>
      <c r="G11" s="49"/>
      <c r="H11" s="49"/>
    </row>
  </sheetData>
  <mergeCells count="10">
    <mergeCell ref="A2:H2"/>
    <mergeCell ref="A3:C3"/>
    <mergeCell ref="F4:H4"/>
    <mergeCell ref="A8:E8"/>
    <mergeCell ref="A4:A5"/>
    <mergeCell ref="B4:B5"/>
    <mergeCell ref="C4:C5"/>
    <mergeCell ref="D4:D5"/>
    <mergeCell ref="E4:E5"/>
    <mergeCell ref="A10:H11"/>
  </mergeCells>
  <pageMargins left="0.75" right="0.75" top="1" bottom="1" header="0.511805555555556" footer="0.511805555555556"/>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K14"/>
  <sheetViews>
    <sheetView showZeros="0" workbookViewId="0">
      <selection activeCell="A13" sqref="A13:K14"/>
    </sheetView>
  </sheetViews>
  <sheetFormatPr defaultColWidth="9.14285714285714" defaultRowHeight="14.25" customHeight="1"/>
  <cols>
    <col min="1" max="1" width="13.4190476190476" customWidth="1"/>
    <col min="2" max="2" width="41.0095238095238" customWidth="1"/>
    <col min="3" max="3" width="23.847619047619" customWidth="1"/>
    <col min="4" max="4" width="11.1428571428571" customWidth="1"/>
    <col min="5" max="5" width="33.4380952380952" customWidth="1"/>
    <col min="6" max="6" width="9.84761904761905" customWidth="1"/>
    <col min="7" max="7" width="17.7142857142857" customWidth="1"/>
    <col min="8" max="11" width="23.0095238095238" customWidth="1"/>
  </cols>
  <sheetData>
    <row r="1" ht="19.5" customHeight="1" spans="4:11">
      <c r="D1" s="1"/>
      <c r="E1" s="1"/>
      <c r="F1" s="1"/>
      <c r="G1" s="1"/>
      <c r="H1" s="2"/>
      <c r="I1" s="2"/>
      <c r="J1" s="2"/>
      <c r="K1" s="32" t="s">
        <v>432</v>
      </c>
    </row>
    <row r="2" ht="42.75" customHeight="1" spans="1:11">
      <c r="A2" s="4" t="str">
        <f>"2025"&amp;"年转移支付补助项目支出预算表"</f>
        <v>2025年转移支付补助项目支出预算表</v>
      </c>
      <c r="B2" s="5"/>
      <c r="C2" s="5"/>
      <c r="D2" s="5"/>
      <c r="E2" s="5"/>
      <c r="F2" s="5"/>
      <c r="G2" s="5"/>
      <c r="H2" s="5"/>
      <c r="I2" s="5"/>
      <c r="J2" s="5"/>
      <c r="K2" s="5"/>
    </row>
    <row r="3" ht="18.75" customHeight="1" spans="1:11">
      <c r="A3" s="6" t="str">
        <f>"单位名称："&amp;"永德县第三高级中学"</f>
        <v>单位名称：永德县第三高级中学</v>
      </c>
      <c r="B3" s="7"/>
      <c r="C3" s="7"/>
      <c r="D3" s="7"/>
      <c r="E3" s="7"/>
      <c r="F3" s="7"/>
      <c r="G3" s="7"/>
      <c r="H3" s="8"/>
      <c r="I3" s="8"/>
      <c r="J3" s="8"/>
      <c r="K3" s="3" t="s">
        <v>169</v>
      </c>
    </row>
    <row r="4" ht="18.75" customHeight="1" spans="1:11">
      <c r="A4" s="9" t="s">
        <v>226</v>
      </c>
      <c r="B4" s="9" t="s">
        <v>185</v>
      </c>
      <c r="C4" s="9" t="s">
        <v>227</v>
      </c>
      <c r="D4" s="10" t="s">
        <v>186</v>
      </c>
      <c r="E4" s="10" t="s">
        <v>187</v>
      </c>
      <c r="F4" s="10" t="s">
        <v>228</v>
      </c>
      <c r="G4" s="10" t="s">
        <v>229</v>
      </c>
      <c r="H4" s="26" t="s">
        <v>56</v>
      </c>
      <c r="I4" s="11" t="s">
        <v>433</v>
      </c>
      <c r="J4" s="12"/>
      <c r="K4" s="13"/>
    </row>
    <row r="5" ht="18.75" customHeight="1" spans="1:11">
      <c r="A5" s="14"/>
      <c r="B5" s="14"/>
      <c r="C5" s="14"/>
      <c r="D5" s="15"/>
      <c r="E5" s="15"/>
      <c r="F5" s="15"/>
      <c r="G5" s="15"/>
      <c r="H5" s="27"/>
      <c r="I5" s="10" t="s">
        <v>59</v>
      </c>
      <c r="J5" s="10" t="s">
        <v>60</v>
      </c>
      <c r="K5" s="10" t="s">
        <v>61</v>
      </c>
    </row>
    <row r="6" ht="18.75" customHeight="1" spans="1:11">
      <c r="A6" s="16"/>
      <c r="B6" s="16"/>
      <c r="C6" s="16"/>
      <c r="D6" s="17"/>
      <c r="E6" s="17"/>
      <c r="F6" s="17"/>
      <c r="G6" s="17"/>
      <c r="H6" s="28"/>
      <c r="I6" s="17" t="s">
        <v>58</v>
      </c>
      <c r="J6" s="17"/>
      <c r="K6" s="17"/>
    </row>
    <row r="7" ht="18.75" customHeight="1" spans="1:11">
      <c r="A7" s="18">
        <v>1</v>
      </c>
      <c r="B7" s="18">
        <v>2</v>
      </c>
      <c r="C7" s="18">
        <v>3</v>
      </c>
      <c r="D7" s="18">
        <v>4</v>
      </c>
      <c r="E7" s="18">
        <v>5</v>
      </c>
      <c r="F7" s="18">
        <v>6</v>
      </c>
      <c r="G7" s="18">
        <v>7</v>
      </c>
      <c r="H7" s="18">
        <v>8</v>
      </c>
      <c r="I7" s="18">
        <v>9</v>
      </c>
      <c r="J7" s="19">
        <v>10</v>
      </c>
      <c r="K7" s="19">
        <v>11</v>
      </c>
    </row>
    <row r="8" ht="18.75" customHeight="1" spans="1:11">
      <c r="A8" s="29"/>
      <c r="B8" s="20"/>
      <c r="C8" s="29"/>
      <c r="D8" s="29"/>
      <c r="E8" s="29"/>
      <c r="F8" s="29"/>
      <c r="G8" s="29"/>
      <c r="H8" s="23"/>
      <c r="I8" s="23"/>
      <c r="J8" s="23"/>
      <c r="K8" s="23"/>
    </row>
    <row r="9" ht="18.75" customHeight="1" spans="1:11">
      <c r="A9" s="20"/>
      <c r="B9" s="20"/>
      <c r="C9" s="20"/>
      <c r="D9" s="20"/>
      <c r="E9" s="20"/>
      <c r="F9" s="20"/>
      <c r="G9" s="20"/>
      <c r="H9" s="23"/>
      <c r="I9" s="23"/>
      <c r="J9" s="23"/>
      <c r="K9" s="23"/>
    </row>
    <row r="10" ht="18.75" customHeight="1" spans="1:11">
      <c r="A10" s="30" t="s">
        <v>56</v>
      </c>
      <c r="B10" s="30"/>
      <c r="C10" s="30"/>
      <c r="D10" s="30"/>
      <c r="E10" s="30"/>
      <c r="F10" s="30"/>
      <c r="G10" s="30"/>
      <c r="H10" s="23"/>
      <c r="I10" s="23"/>
      <c r="J10" s="23"/>
      <c r="K10" s="23"/>
    </row>
    <row r="13" customHeight="1" spans="1:1">
      <c r="A13" s="31" t="s">
        <v>434</v>
      </c>
    </row>
    <row r="14" ht="19" customHeight="1"/>
  </sheetData>
  <mergeCells count="16">
    <mergeCell ref="A2:K2"/>
    <mergeCell ref="A3:G3"/>
    <mergeCell ref="I4:K4"/>
    <mergeCell ref="A10:G10"/>
    <mergeCell ref="A4:A6"/>
    <mergeCell ref="B4:B6"/>
    <mergeCell ref="C4:C6"/>
    <mergeCell ref="D4:D6"/>
    <mergeCell ref="E4:E6"/>
    <mergeCell ref="F4:F6"/>
    <mergeCell ref="G4:G6"/>
    <mergeCell ref="H4:H6"/>
    <mergeCell ref="I5:I6"/>
    <mergeCell ref="J5:J6"/>
    <mergeCell ref="K5:K6"/>
    <mergeCell ref="A13:K14"/>
  </mergeCells>
  <pageMargins left="0.75" right="0.75" top="1" bottom="1" header="0.511805555555556" footer="0.511805555555556"/>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G13"/>
  <sheetViews>
    <sheetView showZeros="0" workbookViewId="0">
      <selection activeCell="A1" sqref="A1"/>
    </sheetView>
  </sheetViews>
  <sheetFormatPr defaultColWidth="9.14285714285714" defaultRowHeight="14.25" customHeight="1" outlineLevelCol="6"/>
  <cols>
    <col min="1" max="1" width="29.4190476190476" customWidth="1"/>
    <col min="2" max="2" width="23.1428571428571" customWidth="1"/>
    <col min="3" max="3" width="31.5714285714286" customWidth="1"/>
    <col min="4" max="4" width="16.3047619047619" customWidth="1"/>
    <col min="5" max="7" width="23.847619047619" customWidth="1"/>
  </cols>
  <sheetData>
    <row r="1" ht="18.75" customHeight="1" spans="4:7">
      <c r="D1" s="1"/>
      <c r="E1" s="2"/>
      <c r="F1" s="2"/>
      <c r="G1" s="3" t="s">
        <v>435</v>
      </c>
    </row>
    <row r="2" ht="36.75" customHeight="1" spans="1:7">
      <c r="A2" s="4" t="str">
        <f>"2025"&amp;"年部门项目中期规划预算表"</f>
        <v>2025年部门项目中期规划预算表</v>
      </c>
      <c r="B2" s="5"/>
      <c r="C2" s="5"/>
      <c r="D2" s="5"/>
      <c r="E2" s="5"/>
      <c r="F2" s="5"/>
      <c r="G2" s="5"/>
    </row>
    <row r="3" ht="18.75" customHeight="1" spans="1:7">
      <c r="A3" s="6" t="str">
        <f>"单位名称："&amp;"永德县第三高级中学"</f>
        <v>单位名称：永德县第三高级中学</v>
      </c>
      <c r="B3" s="7"/>
      <c r="C3" s="7"/>
      <c r="D3" s="7"/>
      <c r="E3" s="8"/>
      <c r="F3" s="8"/>
      <c r="G3" s="3" t="s">
        <v>169</v>
      </c>
    </row>
    <row r="4" ht="18.75" customHeight="1" spans="1:7">
      <c r="A4" s="9" t="s">
        <v>227</v>
      </c>
      <c r="B4" s="9" t="s">
        <v>226</v>
      </c>
      <c r="C4" s="9" t="s">
        <v>185</v>
      </c>
      <c r="D4" s="10" t="s">
        <v>436</v>
      </c>
      <c r="E4" s="11" t="s">
        <v>59</v>
      </c>
      <c r="F4" s="12"/>
      <c r="G4" s="13"/>
    </row>
    <row r="5" ht="18.75" customHeight="1" spans="1:7">
      <c r="A5" s="14"/>
      <c r="B5" s="14"/>
      <c r="C5" s="14"/>
      <c r="D5" s="15"/>
      <c r="E5" s="9" t="str">
        <f>"2025"&amp;"年"</f>
        <v>2025年</v>
      </c>
      <c r="F5" s="9" t="str">
        <f>"2025"+1&amp;"年"</f>
        <v>2026年</v>
      </c>
      <c r="G5" s="9" t="str">
        <f>"2025"+2&amp;"年"</f>
        <v>2027年</v>
      </c>
    </row>
    <row r="6" ht="18.75" customHeight="1" spans="1:7">
      <c r="A6" s="16"/>
      <c r="B6" s="16"/>
      <c r="C6" s="16"/>
      <c r="D6" s="17"/>
      <c r="E6" s="16" t="s">
        <v>58</v>
      </c>
      <c r="F6" s="16"/>
      <c r="G6" s="16"/>
    </row>
    <row r="7" ht="18.75" customHeight="1" spans="1:7">
      <c r="A7" s="18">
        <v>1</v>
      </c>
      <c r="B7" s="18">
        <v>2</v>
      </c>
      <c r="C7" s="18">
        <v>3</v>
      </c>
      <c r="D7" s="18">
        <v>4</v>
      </c>
      <c r="E7" s="18">
        <v>5</v>
      </c>
      <c r="F7" s="18">
        <v>6</v>
      </c>
      <c r="G7" s="19">
        <v>7</v>
      </c>
    </row>
    <row r="8" ht="18.75" customHeight="1" spans="1:7">
      <c r="A8" s="20" t="s">
        <v>71</v>
      </c>
      <c r="B8" s="21"/>
      <c r="C8" s="21"/>
      <c r="D8" s="22"/>
      <c r="E8" s="23">
        <v>1579497</v>
      </c>
      <c r="F8" s="23"/>
      <c r="G8" s="23"/>
    </row>
    <row r="9" ht="18.75" customHeight="1" spans="1:7">
      <c r="A9" s="20"/>
      <c r="B9" s="20" t="s">
        <v>437</v>
      </c>
      <c r="C9" s="20" t="s">
        <v>232</v>
      </c>
      <c r="D9" s="22" t="s">
        <v>438</v>
      </c>
      <c r="E9" s="23">
        <v>8964</v>
      </c>
      <c r="F9" s="23"/>
      <c r="G9" s="23"/>
    </row>
    <row r="10" ht="18.75" customHeight="1" spans="1:7">
      <c r="A10" s="24"/>
      <c r="B10" s="20" t="s">
        <v>437</v>
      </c>
      <c r="C10" s="20" t="s">
        <v>260</v>
      </c>
      <c r="D10" s="22" t="s">
        <v>438</v>
      </c>
      <c r="E10" s="23">
        <v>9450</v>
      </c>
      <c r="F10" s="23"/>
      <c r="G10" s="23"/>
    </row>
    <row r="11" ht="18.75" customHeight="1" spans="1:7">
      <c r="A11" s="24"/>
      <c r="B11" s="20" t="s">
        <v>437</v>
      </c>
      <c r="C11" s="20" t="s">
        <v>252</v>
      </c>
      <c r="D11" s="22" t="s">
        <v>438</v>
      </c>
      <c r="E11" s="23">
        <v>1533300</v>
      </c>
      <c r="F11" s="23"/>
      <c r="G11" s="23"/>
    </row>
    <row r="12" ht="18.75" customHeight="1" spans="1:7">
      <c r="A12" s="24"/>
      <c r="B12" s="20" t="s">
        <v>437</v>
      </c>
      <c r="C12" s="20" t="s">
        <v>262</v>
      </c>
      <c r="D12" s="22" t="s">
        <v>438</v>
      </c>
      <c r="E12" s="23">
        <v>27783</v>
      </c>
      <c r="F12" s="23"/>
      <c r="G12" s="23"/>
    </row>
    <row r="13" ht="18.75" customHeight="1" spans="1:7">
      <c r="A13" s="22" t="s">
        <v>56</v>
      </c>
      <c r="B13" s="25"/>
      <c r="C13" s="25"/>
      <c r="D13" s="25"/>
      <c r="E13" s="23">
        <v>1579497</v>
      </c>
      <c r="F13" s="23"/>
      <c r="G13" s="23"/>
    </row>
  </sheetData>
  <mergeCells count="11">
    <mergeCell ref="A2:G2"/>
    <mergeCell ref="A3:D3"/>
    <mergeCell ref="E4:G4"/>
    <mergeCell ref="A13:D13"/>
    <mergeCell ref="A4:A6"/>
    <mergeCell ref="B4:B6"/>
    <mergeCell ref="C4:C6"/>
    <mergeCell ref="D4:D6"/>
    <mergeCell ref="E5:E6"/>
    <mergeCell ref="F5:F6"/>
    <mergeCell ref="G5:G6"/>
  </mergeCells>
  <pageMargins left="0.75" right="0.75" top="1" bottom="1" header="0.511805555555556" footer="0.511805555555556"/>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17</vt:i4>
      </vt:variant>
    </vt:vector>
  </HeadingPairs>
  <TitlesOfParts>
    <vt:vector size="17" baseType="lpstr">
      <vt:lpstr>部门财务收支预算总表01-1</vt:lpstr>
      <vt:lpstr>部门收入预算表01-2</vt:lpstr>
      <vt:lpstr>部门支出预算表01-3</vt:lpstr>
      <vt:lpstr>部门财政拨款收支预算总表02-1</vt:lpstr>
      <vt:lpstr>一般公共预算支出预算表02-2</vt:lpstr>
      <vt:lpstr>“三公”经费支出预算表03</vt:lpstr>
      <vt:lpstr>部门基本支出预算表04</vt:lpstr>
      <vt:lpstr>部门项目支出预算表05-1</vt:lpstr>
      <vt:lpstr>部门项目支出绩效目标表05-2</vt:lpstr>
      <vt:lpstr>部门政府性基金预算支出预算表06</vt:lpstr>
      <vt:lpstr>部门政府采购预算表07</vt:lpstr>
      <vt:lpstr>部门政府购买服务预算表08</vt:lpstr>
      <vt:lpstr>县对下转移支付预算表09-1</vt:lpstr>
      <vt:lpstr>县对下转移支付绩效目标表09-2</vt:lpstr>
      <vt:lpstr>新增资产配置表10</vt:lpstr>
      <vt:lpstr>转移支付补助项目支出预算表11</vt:lpstr>
      <vt:lpstr>部门项目中期规划预算表12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贾云峰</cp:lastModifiedBy>
  <dcterms:created xsi:type="dcterms:W3CDTF">2025-03-19T12:44:00Z</dcterms:created>
  <dcterms:modified xsi:type="dcterms:W3CDTF">2025-03-20T08:50:26Z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2052-12.1.0.17145</vt:lpwstr>
  </property>
  <property fmtid="{D5CDD505-2E9C-101B-9397-08002B2CF9AE}" pid="3" name="ICV">
    <vt:lpwstr>46BF0612373B44DE8F5F83F5A4CAEA3D_12</vt:lpwstr>
  </property>
</Properties>
</file>