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<sst xmlns="http://schemas.openxmlformats.org/spreadsheetml/2006/main" count="1108" uniqueCount="484">
  <si>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</si>
  <si>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</si>
  <si>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</si>
  <si>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</si>
  <si>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</si>
  <si>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</si>
  <si>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</si>
  <si>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</si>
  <si>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</si>
  <si>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</si>
  <si>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</si>
  <si>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</si>
  <si>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</si>
  <si>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</si>
  <si>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</si>
  <si>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</si>
  <si>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</si>
  <si>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</si>
  <si>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</si>
  <si>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</si>
  <si>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</si>
  <si>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</si>
  <si>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</si>
  <si>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</si>
  <si>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</si>
  <si>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</si>
  <si>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</si>
  <si>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</si>
  <si>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</si>
  <si>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</si>
  <si>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</si>
  <si>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</si>
  <si>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</si>
  <si>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</si>
  <si>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</si>
  <si>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</si>
  <si>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</si>
  <si>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</si>
  <si>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</si>
  <si>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</si>
  <si>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</si>
  <si>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</si>
  <si>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</si>
  <si>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</si>
  <si>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</si>
  <si>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</si>
  <si>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</si>
  <si>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</si>
  <si>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</si>
  <si>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</si>
  <si>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</si>
  <si>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</si>
  <si>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</si>
  <si>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</si>
  <si>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</si>
  <si>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</si>
  <si>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</si>
  <si>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</si>
  <si>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</si>
  <si>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</si>
  <si>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</si>
  <si>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</si>
  <si>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</si>
  <si>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</si>
  <si>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</si>
  <si>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</si>
  <si>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</si>
  <si>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</si>
  <si>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</si>
  <si>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</si>
  <si>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129001</t>
  </si>
  <si>
    <t>永德县文化和旅游局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</si>
  <si>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</si>
  <si>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</si>
  <si>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</si>
  <si>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</si>
  <si>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</si>
  <si>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</si>
  <si>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</si>
  <si>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</si>
  <si>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</si>
  <si>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</si>
  <si>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</si>
  <si>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</si>
  <si>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</si>
  <si>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</si>
  <si>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</si>
  <si>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</si>
  <si>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</si>
  <si>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</si>
  <si>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207</t>
  </si>
  <si>
    <t>文化旅游体育与传媒支出</t>
  </si>
  <si>
    <t>20701</t>
  </si>
  <si>
    <t>文化和旅游</t>
  </si>
  <si>
    <t>2070101</t>
  </si>
  <si>
    <t>2070102</t>
  </si>
  <si>
    <t>一般行政管理事务</t>
  </si>
  <si>
    <t>20702</t>
  </si>
  <si>
    <t>文物</t>
  </si>
  <si>
    <t>2070204</t>
  </si>
  <si>
    <t>文物保护</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</si>
  <si>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</si>
  <si>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</si>
  <si>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</si>
  <si>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</si>
  <si>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</si>
  <si>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</si>
  <si>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</si>
  <si>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</si>
  <si>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</si>
  <si>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</si>
  <si>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</si>
  <si>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</si>
  <si>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</si>
  <si>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</si>
  <si>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</si>
  <si>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</si>
  <si>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</si>
  <si>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</si>
  <si>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</si>
  <si>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</si>
  <si>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</si>
  <si>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</si>
  <si>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</si>
  <si>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</si>
  <si>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</si>
  <si>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</si>
  <si>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</si>
  <si>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</si>
  <si>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</si>
  <si>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事业运行</t>
  </si>
  <si>
    <t>215</t>
  </si>
  <si>
    <t>资源勘探工业信息等支出</t>
  </si>
  <si>
    <t>21508</t>
  </si>
  <si>
    <t>支持中小企业发展和管理支出</t>
  </si>
  <si>
    <t>2150805</t>
  </si>
  <si>
    <t>中小企业发展专项</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</si>
  <si>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</si>
  <si>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</si>
  <si>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</si>
  <si>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</si>
  <si>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</si>
  <si>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</si>
  <si>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</si>
  <si>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</si>
  <si>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</si>
  <si>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</si>
  <si>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</si>
  <si>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</si>
  <si>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</si>
  <si>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</si>
  <si>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</si>
  <si>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</si>
  <si>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</si>
  <si>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</si>
  <si>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</si>
  <si>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</si>
  <si>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</si>
  <si>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</si>
  <si>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</si>
  <si>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</si>
  <si>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</si>
  <si>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</si>
  <si>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</si>
  <si>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</si>
  <si>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</si>
  <si>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</si>
  <si>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</si>
  <si>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</si>
  <si>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</si>
  <si>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</si>
  <si>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</si>
  <si>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</si>
  <si>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</si>
  <si>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</si>
  <si>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</si>
  <si>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</si>
  <si>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</si>
  <si>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</si>
  <si>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</si>
  <si>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</si>
  <si>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</si>
  <si>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</si>
  <si>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</si>
  <si>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</si>
  <si>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</si>
  <si>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</si>
  <si>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</si>
  <si>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</si>
  <si>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</si>
  <si>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</si>
  <si>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</si>
  <si>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</si>
  <si>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</si>
  <si>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</si>
  <si>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</si>
  <si>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</si>
  <si>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</si>
  <si>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</si>
  <si>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</si>
  <si>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</si>
  <si>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</si>
  <si>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</si>
  <si>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</si>
  <si>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</si>
  <si>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</si>
  <si>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</si>
  <si>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</si>
  <si>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</si>
  <si>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</si>
  <si>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</si>
  <si>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</si>
  <si>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</si>
  <si>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</si>
  <si>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</si>
  <si>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</si>
  <si>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</si>
  <si>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</si>
  <si>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</si>
  <si>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</si>
  <si>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</si>
  <si>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</si>
  <si>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530923210000000017593</t>
  </si>
  <si>
    <t>行政单位工资支出</t>
  </si>
  <si>
    <t>30101</t>
  </si>
  <si>
    <t>基本工资</t>
  </si>
  <si>
    <t>530923210000000017594</t>
  </si>
  <si>
    <t>事业单位工资支出</t>
  </si>
  <si>
    <t>30102</t>
  </si>
  <si>
    <t>津贴补贴</t>
  </si>
  <si>
    <t>30103</t>
  </si>
  <si>
    <t>奖金</t>
  </si>
  <si>
    <t>530923231100001423047</t>
  </si>
  <si>
    <t>公务员基础绩效奖</t>
  </si>
  <si>
    <t>30107</t>
  </si>
  <si>
    <t>绩效工资</t>
  </si>
  <si>
    <t>530923231100001423057</t>
  </si>
  <si>
    <t>事业人员参照公务员规范后绩效奖</t>
  </si>
  <si>
    <t>530923210000000017595</t>
  </si>
  <si>
    <t>社会保障缴费</t>
  </si>
  <si>
    <t>30108</t>
  </si>
  <si>
    <t>机关事业单位基本养老保险缴费</t>
  </si>
  <si>
    <t>30109</t>
  </si>
  <si>
    <t>职业年金缴费</t>
  </si>
  <si>
    <t>30110</t>
  </si>
  <si>
    <t>职工基本医疗保险缴费</t>
  </si>
  <si>
    <t>30112</t>
  </si>
  <si>
    <t>其他社会保障缴费</t>
  </si>
  <si>
    <t>530923210000000017596</t>
  </si>
  <si>
    <t>30113</t>
  </si>
  <si>
    <t>530923231100001339044</t>
  </si>
  <si>
    <t>编外人员工资支出</t>
  </si>
  <si>
    <t>30199</t>
  </si>
  <si>
    <t>其他工资福利支出</t>
  </si>
  <si>
    <t>530923210000000017606</t>
  </si>
  <si>
    <t>运转类公用经费</t>
  </si>
  <si>
    <t>30206</t>
  </si>
  <si>
    <t>电费</t>
  </si>
  <si>
    <t>30205</t>
  </si>
  <si>
    <t>水费</t>
  </si>
  <si>
    <t>30209</t>
  </si>
  <si>
    <t>物业管理费</t>
  </si>
  <si>
    <t>30207</t>
  </si>
  <si>
    <t>邮电费</t>
  </si>
  <si>
    <t>30226</t>
  </si>
  <si>
    <t>劳务费</t>
  </si>
  <si>
    <t>30211</t>
  </si>
  <si>
    <t>差旅费</t>
  </si>
  <si>
    <t>30201</t>
  </si>
  <si>
    <t>办公费</t>
  </si>
  <si>
    <t>530923241100002323484</t>
  </si>
  <si>
    <t>公务接待费（公用经费）</t>
  </si>
  <si>
    <t>30217</t>
  </si>
  <si>
    <t>530923221100000426417</t>
  </si>
  <si>
    <t>工会经费</t>
  </si>
  <si>
    <t>30228</t>
  </si>
  <si>
    <t>530923210000000017602</t>
  </si>
  <si>
    <t>公务用车运行维护费</t>
  </si>
  <si>
    <t>30231</t>
  </si>
  <si>
    <t>530923210000000017604</t>
  </si>
  <si>
    <t>公务交通补贴</t>
  </si>
  <si>
    <t>30239</t>
  </si>
  <si>
    <t>其他交通费用</t>
  </si>
  <si>
    <t>530923210000000017605</t>
  </si>
  <si>
    <t>离退休公用经费</t>
  </si>
  <si>
    <t>30299</t>
  </si>
  <si>
    <t>其他商品和服务支出</t>
  </si>
  <si>
    <t>530923210000000019711</t>
  </si>
  <si>
    <t>退休费</t>
  </si>
  <si>
    <t>30302</t>
  </si>
  <si>
    <t>530923231100001339027</t>
  </si>
  <si>
    <t>机关事业单位职工及军人抚恤补助</t>
  </si>
  <si>
    <t>30305</t>
  </si>
  <si>
    <t>生活补助</t>
  </si>
  <si>
    <t>预算05-1表</t>
  </si>
  <si>
    <t>项目分类</t>
  </si>
  <si>
    <t>项目单位</t>
  </si>
  <si>
    <t>经济科目编码</t>
  </si>
  <si>
    <t>经济科目名称</t>
  </si>
  <si>
    <t>本年拨款</t>
  </si>
  <si>
    <t>其中：本次下达</t>
  </si>
  <si>
    <t>全国文物普查经费</t>
  </si>
  <si>
    <t>专项业务类</t>
  </si>
  <si>
    <t>530923241100002321960</t>
  </si>
  <si>
    <t>文化市场综合执法经费</t>
  </si>
  <si>
    <t>530923210000000017744</t>
  </si>
  <si>
    <t>文物保护经费</t>
  </si>
  <si>
    <t>530923210000000017742</t>
  </si>
  <si>
    <t>永德俐侎人文化传媒发展专项资金</t>
  </si>
  <si>
    <t>530923231100001253645</t>
  </si>
  <si>
    <t>31204</t>
  </si>
  <si>
    <t>费用补贴</t>
  </si>
  <si>
    <t>预算05-2表</t>
  </si>
  <si>
    <t>单位名称、项目名称</t>
  </si>
  <si>
    <t>项目年度绩效目标</t>
  </si>
  <si>
    <t>一级指标</t>
  </si>
  <si>
    <t>二级指标</t>
  </si>
  <si>
    <t>三级指标</t>
  </si>
  <si>
    <t>指标性质</t>
  </si>
  <si>
    <t>指标值</t>
  </si>
  <si>
    <t>度量单位</t>
  </si>
  <si>
    <t>指标属性</t>
  </si>
  <si>
    <t>指标内容</t>
  </si>
  <si>
    <t>为了永德文化事业健康发展，永德县十一届人民政府第7次常务会上决定：一是永德俐侎人文化传媒公司职工工资标准仍然按照公司改制后的工资标准执行。二是县委、县政府安排开展文化下乡等活动，县财政给予保障基本工作经费补助。三是艺术精品创作费，实行以奖代补的激励机制。</t>
  </si>
  <si>
    <t>产出指标</t>
  </si>
  <si>
    <t>数量指标</t>
  </si>
  <si>
    <t>送戏下乡场次</t>
  </si>
  <si>
    <t>&gt;=</t>
  </si>
  <si>
    <t>60</t>
  </si>
  <si>
    <t>场次</t>
  </si>
  <si>
    <t>定量指标</t>
  </si>
  <si>
    <t>反映送戏下乡场次</t>
  </si>
  <si>
    <t>送戏下乡乡（镇）个数</t>
  </si>
  <si>
    <t>10</t>
  </si>
  <si>
    <t>个</t>
  </si>
  <si>
    <t>反映送戏下乡乡（镇）个数</t>
  </si>
  <si>
    <t>职工人数</t>
  </si>
  <si>
    <t>16</t>
  </si>
  <si>
    <t>人</t>
  </si>
  <si>
    <t>反映职工人数</t>
  </si>
  <si>
    <t>质量指标</t>
  </si>
  <si>
    <t>戏曲进乡村演出任务完成率</t>
  </si>
  <si>
    <t>90</t>
  </si>
  <si>
    <t>%</t>
  </si>
  <si>
    <t>反映戏曲进乡村演出任务完成率</t>
  </si>
  <si>
    <t>效益指标</t>
  </si>
  <si>
    <t>社会效益</t>
  </si>
  <si>
    <t>基层群众文化生活</t>
  </si>
  <si>
    <t>明显提高</t>
  </si>
  <si>
    <t>定性指标</t>
  </si>
  <si>
    <t>反映基层群众文化生活</t>
  </si>
  <si>
    <t>可持续影响</t>
  </si>
  <si>
    <t>基本公共文化服务水平</t>
  </si>
  <si>
    <t>稳步提升</t>
  </si>
  <si>
    <t>反映基本公共文化服务水平</t>
  </si>
  <si>
    <t>满意度指标</t>
  </si>
  <si>
    <t>服务对象满意度</t>
  </si>
  <si>
    <t>人民群众满意度</t>
  </si>
  <si>
    <t>反映人民群众满意度</t>
  </si>
  <si>
    <t>根据文物普查发〔2023〕22号文，全国文物普查所需经费，按照中央和地方事权与财权关系，由中央和地方各级人民政府共同负担。各地文物行政部门应主动与财政部门沟通协调，合理测算普查经费需求，列入地方财政预算，保障普查工作顺利开展。项目实施内容：主要是完善不可移动文物名录普查。</t>
  </si>
  <si>
    <t>普查文物保护单位个数</t>
  </si>
  <si>
    <t>63</t>
  </si>
  <si>
    <t>反映普查文物保护单位个数</t>
  </si>
  <si>
    <t>普查涉及乡镇个数</t>
  </si>
  <si>
    <t>反映普查涉及乡镇个数</t>
  </si>
  <si>
    <t>普查涉及行政村及社区个数</t>
  </si>
  <si>
    <t>123</t>
  </si>
  <si>
    <t>反映普查涉及行政村及社区个数</t>
  </si>
  <si>
    <t>全面普查我县不可移动文物底数</t>
  </si>
  <si>
    <t>70</t>
  </si>
  <si>
    <t>反映全面普查我县不可移动文物底数</t>
  </si>
  <si>
    <t>为摸清我县文物资源提供了契机</t>
  </si>
  <si>
    <t>有效提供</t>
  </si>
  <si>
    <t>反映为摸清我县文物资源提供了契机</t>
  </si>
  <si>
    <t>全面完成新发现不可移动文物“四有”工作</t>
  </si>
  <si>
    <t>高质量高标准完成</t>
  </si>
  <si>
    <t>反映全面完成新发现不可移动文物“四有”工作</t>
  </si>
  <si>
    <t>时效指标</t>
  </si>
  <si>
    <t>普查开始时间</t>
  </si>
  <si>
    <t>2024年4月30日</t>
  </si>
  <si>
    <t>天</t>
  </si>
  <si>
    <t>反映普查开始时间</t>
  </si>
  <si>
    <t>普查结束时间</t>
  </si>
  <si>
    <t>2026年6月30日</t>
  </si>
  <si>
    <t>反映普查结束时间</t>
  </si>
  <si>
    <t>成本指标</t>
  </si>
  <si>
    <t>社会成本指标</t>
  </si>
  <si>
    <t>万元</t>
  </si>
  <si>
    <t>反映全国文物普查经费</t>
  </si>
  <si>
    <t>有利于发掘与整合文物资源及保护利用</t>
  </si>
  <si>
    <t>有效整合</t>
  </si>
  <si>
    <t>反映有利于发掘与整合文物资源及保护利用</t>
  </si>
  <si>
    <t>增强全民的文化遗产保护意识</t>
  </si>
  <si>
    <t>有效增强</t>
  </si>
  <si>
    <t>反映增强全民的文化遗产保护意识</t>
  </si>
  <si>
    <t>对我县经济社会发展起到的作用</t>
  </si>
  <si>
    <t>推动作用</t>
  </si>
  <si>
    <t>反映对我县经济社会发展起到的作用</t>
  </si>
  <si>
    <t>人民群众对文物普查满意度</t>
  </si>
  <si>
    <t>90%</t>
  </si>
  <si>
    <t>反映人民群众对文物普查满意度</t>
  </si>
  <si>
    <t>认真抓好文化市场执法工作，采取集中行动、常规管理、随机抽查相结合的形式，加强对全县文化市场的日常监管。与公安、通信等部门协同工作，全面开展网络监测，全天候24小时值班，及时封堵、查处销售传播有害出版物及相关信息的网站，特别是对网络视频、微视频传播淫秽色情信息实施专项监测。督促各乡镇开展文化市场监管，重点对全县10个乡镇的驻地街道、城郊结合部、山街的音像制品、书报刊门面、地摊进行检查。</t>
  </si>
  <si>
    <t>开展安全生产大检查次数</t>
  </si>
  <si>
    <t>828</t>
  </si>
  <si>
    <t>次</t>
  </si>
  <si>
    <t>反映开展安全生产大检查的次数</t>
  </si>
  <si>
    <t>检查文化旅游市场家次</t>
  </si>
  <si>
    <t>反映检查文化旅游市场的家次</t>
  </si>
  <si>
    <t>发放宣传资料</t>
  </si>
  <si>
    <t>1000</t>
  </si>
  <si>
    <t>份（部、个、幅、条）</t>
  </si>
  <si>
    <t>反映发放宣传文化旅游市场执法相关的法律法规政策材料</t>
  </si>
  <si>
    <t>文化市场整治效果</t>
  </si>
  <si>
    <t>=</t>
  </si>
  <si>
    <t>健康发展</t>
  </si>
  <si>
    <t>反映文化市场整治效果</t>
  </si>
  <si>
    <t>文化市场维护工作能力提高</t>
  </si>
  <si>
    <t>反映文化市场执法人员工作的能力。</t>
  </si>
  <si>
    <t>文化市场综合执法影响力</t>
  </si>
  <si>
    <t>长期</t>
  </si>
  <si>
    <t>反映文化市场综合执法影响力</t>
  </si>
  <si>
    <t>　 人民群众满意度</t>
  </si>
  <si>
    <t>反映受益对象的满意程度</t>
  </si>
  <si>
    <t>一是组织开展好每年的“5.18国际博物馆日”活动；二是认真开展文物安全工作，执行博物馆24小时值班制度，对各文物保护单位进行安全巡查，并对排查出安全隐患进行整改；三是宣传、贯彻落实好法律法规；四是依照有关法律、法规、审核、审批和申报重点文物的保护；五是督促、检查指导、协调全县文物行政执法监督。六是做好可移动文物普查工作。</t>
  </si>
  <si>
    <t>巡查文物保护单位</t>
  </si>
  <si>
    <t>处</t>
  </si>
  <si>
    <t>反映巡查文物保护所涉及的单位个数</t>
  </si>
  <si>
    <t>开展不可移动文物专项巡查次数</t>
  </si>
  <si>
    <t>4</t>
  </si>
  <si>
    <t>反映组织开展不可移动文物专项巡查的次数</t>
  </si>
  <si>
    <t>文物行政执法监督</t>
  </si>
  <si>
    <t>反映文物行政执法监督力度</t>
  </si>
  <si>
    <t>做好文物保护日常管理工作</t>
  </si>
  <si>
    <t>长期有效</t>
  </si>
  <si>
    <t>反映在开展文物保护过程中的有效程度</t>
  </si>
  <si>
    <t>对人类社会发展研究起到的作用</t>
  </si>
  <si>
    <t>反映文物保护对人类社会发展研究起到的作用</t>
  </si>
  <si>
    <t>满意度</t>
  </si>
  <si>
    <t>预算06表</t>
  </si>
  <si>
    <t>政府性基金预算支出预算表</t>
  </si>
  <si>
    <t>单位名称：全部</t>
  </si>
  <si>
    <t>本年政府性基金预算支出</t>
  </si>
  <si>
    <r>
      <rPr>
        <sz val="9"/>
        <color theme="1"/>
        <rFont val="宋体"/>
        <charset val="134"/>
      </rPr>
      <t>备注：</t>
    </r>
    <r>
      <rPr>
        <sz val="9"/>
        <color theme="1"/>
        <rFont val="Microsoft YaHei UI"/>
        <charset val="134"/>
      </rPr>
      <t>2025</t>
    </r>
    <r>
      <rPr>
        <sz val="9"/>
        <color theme="1"/>
        <rFont val="宋体"/>
        <charset val="134"/>
      </rPr>
      <t>年我部门无政府性基金预算，故公开空表。</t>
    </r>
  </si>
  <si>
    <t>预算07表</t>
  </si>
  <si>
    <t>预算项目</t>
  </si>
  <si>
    <t>采购项目</t>
  </si>
  <si>
    <t>采购目录</t>
  </si>
  <si>
    <t>计量
单位</t>
  </si>
  <si>
    <t>数量</t>
  </si>
  <si>
    <t>面向中小企业预留资金</t>
  </si>
  <si>
    <t>政府性
基金</t>
  </si>
  <si>
    <t>国有资本经营收益</t>
  </si>
  <si>
    <t>财政专户管理的收入</t>
  </si>
  <si>
    <t>A4纸</t>
  </si>
  <si>
    <t>复印纸</t>
  </si>
  <si>
    <t>箱</t>
  </si>
  <si>
    <t>预算08表</t>
  </si>
  <si>
    <t>政府购买服务项目</t>
  </si>
  <si>
    <t>政府购买服务目录</t>
  </si>
  <si>
    <t>政府性基金</t>
  </si>
  <si>
    <r>
      <rPr>
        <sz val="9"/>
        <color theme="1"/>
        <rFont val="宋体"/>
        <charset val="134"/>
      </rPr>
      <t>备注：</t>
    </r>
    <r>
      <rPr>
        <sz val="9"/>
        <color theme="1"/>
        <rFont val="Microsoft YaHei UI"/>
        <charset val="134"/>
      </rPr>
      <t>2025</t>
    </r>
    <r>
      <rPr>
        <sz val="9"/>
        <color theme="1"/>
        <rFont val="宋体"/>
        <charset val="134"/>
      </rPr>
      <t>年我部门无政府购买服务预算，故公开空表。</t>
    </r>
  </si>
  <si>
    <t>预算09-1表</t>
  </si>
  <si>
    <t>单位名称（项目）</t>
  </si>
  <si>
    <t>地区</t>
  </si>
  <si>
    <t>-</t>
  </si>
  <si>
    <r>
      <rPr>
        <sz val="9"/>
        <color theme="1"/>
        <rFont val="宋体"/>
        <charset val="134"/>
      </rPr>
      <t>备注：</t>
    </r>
    <r>
      <rPr>
        <sz val="9"/>
        <color theme="1"/>
        <rFont val="Microsoft YaHei UI"/>
        <charset val="134"/>
      </rPr>
      <t>2025</t>
    </r>
    <r>
      <rPr>
        <sz val="9"/>
        <color theme="1"/>
        <rFont val="宋体"/>
        <charset val="134"/>
      </rPr>
      <t>年我部门无县对下转移支付预算，故公开空表。</t>
    </r>
  </si>
  <si>
    <t>预算09-2表</t>
  </si>
  <si>
    <r>
      <rPr>
        <sz val="9"/>
        <color theme="1"/>
        <rFont val="宋体"/>
        <charset val="134"/>
      </rPr>
      <t>备注：</t>
    </r>
    <r>
      <rPr>
        <sz val="9"/>
        <color theme="1"/>
        <rFont val="Microsoft YaHei UI"/>
        <charset val="134"/>
      </rPr>
      <t>2025</t>
    </r>
    <r>
      <rPr>
        <sz val="9"/>
        <color theme="1"/>
        <rFont val="宋体"/>
        <charset val="134"/>
      </rPr>
      <t>年我部门无县对下转移支付绩效预算，故县对下转移支付绩效目标表公开空表。</t>
    </r>
  </si>
  <si>
    <t>预算10表</t>
  </si>
  <si>
    <t>资产类别</t>
  </si>
  <si>
    <t>资产分类代码.名称</t>
  </si>
  <si>
    <t>资产名称</t>
  </si>
  <si>
    <t>计量单位</t>
  </si>
  <si>
    <t>财政部门批复数（元）</t>
  </si>
  <si>
    <t>单价</t>
  </si>
  <si>
    <t>金额</t>
  </si>
  <si>
    <r>
      <rPr>
        <sz val="9"/>
        <color theme="1"/>
        <rFont val="宋体"/>
        <charset val="134"/>
      </rPr>
      <t>备注：</t>
    </r>
    <r>
      <rPr>
        <sz val="9"/>
        <color theme="1"/>
        <rFont val="Microsoft YaHei UI"/>
        <charset val="134"/>
      </rPr>
      <t>2025</t>
    </r>
    <r>
      <rPr>
        <sz val="9"/>
        <color theme="1"/>
        <rFont val="宋体"/>
        <charset val="134"/>
      </rPr>
      <t>年我部门无新增资产配置预算，故公开空表。</t>
    </r>
  </si>
  <si>
    <t>预算11表</t>
  </si>
  <si>
    <t>上级补助</t>
  </si>
  <si>
    <r>
      <rPr>
        <sz val="9"/>
        <color theme="1"/>
        <rFont val="宋体"/>
        <charset val="134"/>
      </rPr>
      <t>备注：</t>
    </r>
    <r>
      <rPr>
        <sz val="9"/>
        <color theme="1"/>
        <rFont val="Microsoft YaHei UI"/>
        <charset val="134"/>
      </rPr>
      <t>2025</t>
    </r>
    <r>
      <rPr>
        <sz val="9"/>
        <color theme="1"/>
        <rFont val="宋体"/>
        <charset val="134"/>
      </rPr>
      <t>年我部门无转移支付补助项目支出预算，故公开空表。</t>
    </r>
  </si>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</sst>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8">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1" xfId="0" applyFont="1" applyBorder="1" applyAlignment="1">
      <alignment horizontal="center" vertical="center" wrapText="1"/>
      <protection locked="0"/>
    </xf>
    <xf numFmtId="0" fontId="4" fillId="0" borderId="7" xfId="0" applyFont="1" applyBorder="1" applyAlignment="1">
      <alignment horizontal="left" vertical="center" wrapText="1"/>
      <protection locked="0"/>
    </xf>
    <xf numFmtId="0" fontId="4" fillId="0" borderId="5" xfId="0" applyFont="1" applyBorder="1" applyAlignment="1">
      <alignment horizontal="center" vertical="center" wrapText="1"/>
      <protection locked="0"/>
    </xf>
    <xf numFmtId="0" fontId="4" fillId="0" borderId="6" xfId="0" applyFont="1" applyBorder="1" applyAlignment="1">
      <alignment horizontal="center"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9"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9" fillId="0" borderId="7" xfId="51" applyFont="1">
      <alignment horizontal="right" vertical="center"/>
    </xf>
    <xf numFmtId="176" fontId="9"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7"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208"/>
      <c r="C2" s="208"/>
      <c r="D2" s="208"/>
    </row>
    <row r="3" ht="18.75" customHeight="1" spans="1:4">
      <c r="A3" s="35" t="str">
        <f>"单位名称："&amp;"永德县文化和旅游局"</f>
        <v>单位名称：永德县文化和旅游局</v>
      </c>
      <c r="B3" s="209"/>
      <c r="C3" s="209"/>
      <c r="D3" s="33"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3" t="s">
        <v>6</v>
      </c>
      <c r="B7" s="23">
        <v>8275792.1</v>
      </c>
      <c r="C7" s="173" t="s">
        <v>7</v>
      </c>
      <c r="D7" s="23"/>
    </row>
    <row r="8" ht="18.75" customHeight="1" spans="1:4">
      <c r="A8" s="173" t="s">
        <v>8</v>
      </c>
      <c r="B8" s="23"/>
      <c r="C8" s="173" t="s">
        <v>9</v>
      </c>
      <c r="D8" s="23"/>
    </row>
    <row r="9" ht="18.75" customHeight="1" spans="1:4">
      <c r="A9" s="173" t="s">
        <v>10</v>
      </c>
      <c r="B9" s="23"/>
      <c r="C9" s="173" t="s">
        <v>11</v>
      </c>
      <c r="D9" s="23"/>
    </row>
    <row r="10" ht="18.75" customHeight="1" spans="1:4">
      <c r="A10" s="173" t="s">
        <v>12</v>
      </c>
      <c r="B10" s="23"/>
      <c r="C10" s="173" t="s">
        <v>13</v>
      </c>
      <c r="D10" s="23"/>
    </row>
    <row r="11" ht="18.75" customHeight="1" spans="1:4">
      <c r="A11" s="21" t="s">
        <v>14</v>
      </c>
      <c r="B11" s="23"/>
      <c r="C11" s="210" t="s">
        <v>15</v>
      </c>
      <c r="D11" s="23"/>
    </row>
    <row r="12" ht="18.75" customHeight="1" spans="1:4">
      <c r="A12" s="211" t="s">
        <v>16</v>
      </c>
      <c r="B12" s="23"/>
      <c r="C12" s="212" t="s">
        <v>17</v>
      </c>
      <c r="D12" s="23"/>
    </row>
    <row r="13" ht="18.75" customHeight="1" spans="1:4">
      <c r="A13" s="211" t="s">
        <v>18</v>
      </c>
      <c r="B13" s="23"/>
      <c r="C13" s="212" t="s">
        <v>19</v>
      </c>
      <c r="D13" s="23">
        <v>5030277.88</v>
      </c>
    </row>
    <row r="14" ht="18.75" customHeight="1" spans="1:4">
      <c r="A14" s="211" t="s">
        <v>20</v>
      </c>
      <c r="B14" s="23"/>
      <c r="C14" s="212" t="s">
        <v>21</v>
      </c>
      <c r="D14" s="23">
        <v>1540048.93</v>
      </c>
    </row>
    <row r="15" ht="18.75" customHeight="1" spans="1:4">
      <c r="A15" s="211" t="s">
        <v>22</v>
      </c>
      <c r="B15" s="23"/>
      <c r="C15" s="212" t="s">
        <v>23</v>
      </c>
      <c r="D15" s="23">
        <v>320077.55</v>
      </c>
    </row>
    <row r="16" ht="18.75" customHeight="1" spans="1:4">
      <c r="A16" s="211" t="s">
        <v>24</v>
      </c>
      <c r="B16" s="23"/>
      <c r="C16" s="211" t="s">
        <v>25</v>
      </c>
      <c r="D16" s="23"/>
    </row>
    <row r="17" ht="18.75" customHeight="1" spans="1:4">
      <c r="A17" s="211" t="s">
        <v>26</v>
      </c>
      <c r="B17" s="23"/>
      <c r="C17" s="211" t="s">
        <v>27</v>
      </c>
      <c r="D17" s="23"/>
    </row>
    <row r="18" ht="18.75" customHeight="1" spans="1:4">
      <c r="A18" s="213" t="s">
        <v>26</v>
      </c>
      <c r="B18" s="23"/>
      <c r="C18" s="212" t="s">
        <v>28</v>
      </c>
      <c r="D18" s="23"/>
    </row>
    <row r="19" ht="18.75" customHeight="1" spans="1:4">
      <c r="A19" s="213" t="s">
        <v>26</v>
      </c>
      <c r="B19" s="23"/>
      <c r="C19" s="212" t="s">
        <v>29</v>
      </c>
      <c r="D19" s="23"/>
    </row>
    <row r="20" ht="18.75" customHeight="1" spans="1:4">
      <c r="A20" s="213" t="s">
        <v>26</v>
      </c>
      <c r="B20" s="23"/>
      <c r="C20" s="212" t="s">
        <v>30</v>
      </c>
      <c r="D20" s="23">
        <v>900000</v>
      </c>
    </row>
    <row r="21" ht="18.75" customHeight="1" spans="1:4">
      <c r="A21" s="213" t="s">
        <v>26</v>
      </c>
      <c r="B21" s="23"/>
      <c r="C21" s="212" t="s">
        <v>31</v>
      </c>
      <c r="D21" s="23"/>
    </row>
    <row r="22" ht="18.75" customHeight="1" spans="1:4">
      <c r="A22" s="213" t="s">
        <v>26</v>
      </c>
      <c r="B22" s="23"/>
      <c r="C22" s="212" t="s">
        <v>32</v>
      </c>
      <c r="D22" s="23"/>
    </row>
    <row r="23" ht="18.75" customHeight="1" spans="1:4">
      <c r="A23" s="213" t="s">
        <v>26</v>
      </c>
      <c r="B23" s="23"/>
      <c r="C23" s="212" t="s">
        <v>33</v>
      </c>
      <c r="D23" s="23"/>
    </row>
    <row r="24" ht="18.75" customHeight="1" spans="1:4">
      <c r="A24" s="213" t="s">
        <v>26</v>
      </c>
      <c r="B24" s="23"/>
      <c r="C24" s="212" t="s">
        <v>34</v>
      </c>
      <c r="D24" s="23"/>
    </row>
    <row r="25" ht="18.75" customHeight="1" spans="1:4">
      <c r="A25" s="213" t="s">
        <v>26</v>
      </c>
      <c r="B25" s="23"/>
      <c r="C25" s="212" t="s">
        <v>35</v>
      </c>
      <c r="D25" s="23">
        <v>485387.74</v>
      </c>
    </row>
    <row r="26" ht="18.75" customHeight="1" spans="1:4">
      <c r="A26" s="213" t="s">
        <v>26</v>
      </c>
      <c r="B26" s="23"/>
      <c r="C26" s="212" t="s">
        <v>36</v>
      </c>
      <c r="D26" s="23"/>
    </row>
    <row r="27" ht="18.75" customHeight="1" spans="1:4">
      <c r="A27" s="213" t="s">
        <v>26</v>
      </c>
      <c r="B27" s="23"/>
      <c r="C27" s="212" t="s">
        <v>37</v>
      </c>
      <c r="D27" s="23"/>
    </row>
    <row r="28" ht="18.75" customHeight="1" spans="1:4">
      <c r="A28" s="213" t="s">
        <v>26</v>
      </c>
      <c r="B28" s="23"/>
      <c r="C28" s="212" t="s">
        <v>38</v>
      </c>
      <c r="D28" s="23"/>
    </row>
    <row r="29" ht="18.75" customHeight="1" spans="1:4">
      <c r="A29" s="213" t="s">
        <v>26</v>
      </c>
      <c r="B29" s="23"/>
      <c r="C29" s="212" t="s">
        <v>39</v>
      </c>
      <c r="D29" s="23"/>
    </row>
    <row r="30" ht="18.75" customHeight="1" spans="1:4">
      <c r="A30" s="214" t="s">
        <v>26</v>
      </c>
      <c r="B30" s="23"/>
      <c r="C30" s="211" t="s">
        <v>40</v>
      </c>
      <c r="D30" s="23"/>
    </row>
    <row r="31" ht="18.75" customHeight="1" spans="1:4">
      <c r="A31" s="214" t="s">
        <v>26</v>
      </c>
      <c r="B31" s="23"/>
      <c r="C31" s="211" t="s">
        <v>41</v>
      </c>
      <c r="D31" s="23"/>
    </row>
    <row r="32" ht="18.75" customHeight="1" spans="1:4">
      <c r="A32" s="214" t="s">
        <v>26</v>
      </c>
      <c r="B32" s="23"/>
      <c r="C32" s="211" t="s">
        <v>42</v>
      </c>
      <c r="D32" s="23"/>
    </row>
    <row r="33" ht="18.75" customHeight="1" spans="1:4">
      <c r="A33" s="215"/>
      <c r="B33" s="174"/>
      <c r="C33" s="211" t="s">
        <v>43</v>
      </c>
      <c r="D33" s="172"/>
    </row>
    <row r="34" ht="18.75" customHeight="1" spans="1:4">
      <c r="A34" s="215" t="s">
        <v>44</v>
      </c>
      <c r="B34" s="174">
        <f>SUM(B7:B11)</f>
        <v>8275792.1</v>
      </c>
      <c r="C34" s="169" t="s">
        <v>45</v>
      </c>
      <c r="D34" s="174">
        <v>8275792.1</v>
      </c>
    </row>
    <row r="35" ht="18.75" customHeight="1" spans="1:4">
      <c r="A35" s="216" t="s">
        <v>46</v>
      </c>
      <c r="B35" s="23"/>
      <c r="C35" s="173" t="s">
        <v>47</v>
      </c>
      <c r="D35" s="23"/>
    </row>
    <row r="36" ht="18.75" customHeight="1" spans="1:4">
      <c r="A36" s="216" t="s">
        <v>48</v>
      </c>
      <c r="B36" s="23"/>
      <c r="C36" s="173" t="s">
        <v>48</v>
      </c>
      <c r="D36" s="23"/>
    </row>
    <row r="37" ht="18.75" customHeight="1" spans="1:4">
      <c r="A37" s="216" t="s">
        <v>49</v>
      </c>
      <c r="B37" s="23">
        <f>B35-B36</f>
        <v>0</v>
      </c>
      <c r="C37" s="173" t="s">
        <v>50</v>
      </c>
      <c r="D37" s="23"/>
    </row>
    <row r="38" ht="18.75" customHeight="1" spans="1:4">
      <c r="A38" s="217" t="s">
        <v>51</v>
      </c>
      <c r="B38" s="174">
        <f t="shared" ref="B38:D38" si="1">B34+B35</f>
        <v>8275792.1</v>
      </c>
      <c r="C38" s="169" t="s">
        <v>52</v>
      </c>
      <c r="D38" s="174">
        <f t="shared" si="1"/>
        <v>8275792.1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5"/>
      <c r="O1" s="64"/>
      <c r="P1" s="64"/>
      <c r="Q1" s="64"/>
      <c r="R1" s="64"/>
      <c r="S1" s="32" t="s">
        <v>53</v>
      </c>
    </row>
    <row r="2" ht="57.75" customHeight="1" spans="1:19">
      <c r="A2" s="135" t="str">
        <f>"2025"&amp;"年部门收入预算表"</f>
        <v>2025年部门收入预算表</v>
      </c>
      <c r="B2" s="185"/>
      <c r="C2" s="185"/>
      <c r="D2" s="185"/>
      <c r="E2" s="185"/>
      <c r="F2" s="185"/>
      <c r="G2" s="185"/>
      <c r="H2" s="185"/>
      <c r="I2" s="185"/>
      <c r="J2" s="185"/>
      <c r="K2" s="185"/>
      <c r="L2" s="185"/>
      <c r="M2" s="185"/>
      <c r="N2" s="185"/>
      <c r="O2" s="201"/>
      <c r="P2" s="201"/>
      <c r="Q2" s="201"/>
      <c r="R2" s="201"/>
      <c r="S2" s="201"/>
    </row>
    <row r="3" ht="18.75" customHeight="1" spans="1:19">
      <c r="A3" s="35" t="str">
        <f>"单位名称："&amp;"永德县文化和旅游局"</f>
        <v>单位名称：永德县文化和旅游局</v>
      </c>
      <c r="B3" s="186"/>
      <c r="C3" s="186"/>
      <c r="D3" s="186"/>
      <c r="E3" s="186"/>
      <c r="F3" s="186"/>
      <c r="G3" s="186"/>
      <c r="H3" s="186"/>
      <c r="I3" s="186"/>
      <c r="J3" s="202"/>
      <c r="K3" s="186"/>
      <c r="L3" s="186"/>
      <c r="M3" s="186"/>
      <c r="N3" s="186"/>
      <c r="O3" s="202"/>
      <c r="P3" s="202"/>
      <c r="Q3" s="202"/>
      <c r="R3" s="202"/>
      <c r="S3" s="32"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61">
        <v>1</v>
      </c>
      <c r="B7" s="161">
        <v>2</v>
      </c>
      <c r="C7" s="161">
        <v>3</v>
      </c>
      <c r="D7" s="161">
        <v>4</v>
      </c>
      <c r="E7" s="161">
        <v>5</v>
      </c>
      <c r="F7" s="161">
        <v>6</v>
      </c>
      <c r="G7" s="161">
        <v>7</v>
      </c>
      <c r="H7" s="161">
        <v>8</v>
      </c>
      <c r="I7" s="161">
        <v>9</v>
      </c>
      <c r="J7" s="161">
        <v>10</v>
      </c>
      <c r="K7" s="161">
        <v>11</v>
      </c>
      <c r="L7" s="161">
        <v>12</v>
      </c>
      <c r="M7" s="161">
        <v>13</v>
      </c>
      <c r="N7" s="161">
        <v>14</v>
      </c>
      <c r="O7" s="161">
        <v>15</v>
      </c>
      <c r="P7" s="161">
        <v>16</v>
      </c>
      <c r="Q7" s="161">
        <v>17</v>
      </c>
      <c r="R7" s="161">
        <v>18</v>
      </c>
      <c r="S7" s="161">
        <v>19</v>
      </c>
    </row>
    <row r="8" ht="18.75" customHeight="1" spans="1:19">
      <c r="A8" s="197" t="s">
        <v>70</v>
      </c>
      <c r="B8" s="198" t="s">
        <v>71</v>
      </c>
      <c r="C8" s="23">
        <v>8275792.1</v>
      </c>
      <c r="D8" s="23">
        <v>8275792.1</v>
      </c>
      <c r="E8" s="23">
        <v>8275792.1</v>
      </c>
      <c r="F8" s="23"/>
      <c r="G8" s="23"/>
      <c r="H8" s="23"/>
      <c r="I8" s="23"/>
      <c r="J8" s="23"/>
      <c r="K8" s="23"/>
      <c r="L8" s="23"/>
      <c r="M8" s="23"/>
      <c r="N8" s="23"/>
      <c r="O8" s="23"/>
      <c r="P8" s="23"/>
      <c r="Q8" s="23"/>
      <c r="R8" s="23"/>
      <c r="S8" s="23"/>
    </row>
    <row r="9" ht="18.75" customHeight="1" spans="1:19">
      <c r="A9" s="199" t="s">
        <v>56</v>
      </c>
      <c r="B9" s="200"/>
      <c r="C9" s="23">
        <v>8275792.1</v>
      </c>
      <c r="D9" s="23">
        <v>8275792.1</v>
      </c>
      <c r="E9" s="23">
        <v>8275792.1</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7"/>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5"/>
      <c r="H1" s="175"/>
      <c r="J1" s="175"/>
      <c r="O1" s="33" t="s">
        <v>72</v>
      </c>
    </row>
    <row r="2" ht="42" customHeight="1" spans="1:15">
      <c r="A2" s="4"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"单位名称："&amp;"永德县文化和旅游局"</f>
        <v>单位名称：永德县文化和旅游局</v>
      </c>
      <c r="B3" s="178"/>
      <c r="C3" s="63"/>
      <c r="D3" s="2"/>
      <c r="E3" s="63"/>
      <c r="F3" s="63"/>
      <c r="G3" s="63"/>
      <c r="H3" s="2"/>
      <c r="I3" s="63"/>
      <c r="J3" s="2"/>
      <c r="K3" s="63"/>
      <c r="L3" s="63"/>
      <c r="M3" s="184"/>
      <c r="N3" s="184"/>
      <c r="O3" s="33" t="s">
        <v>1</v>
      </c>
    </row>
    <row r="4" ht="18.75" customHeight="1" spans="1:15">
      <c r="A4" s="9" t="s">
        <v>73</v>
      </c>
      <c r="B4" s="9" t="s">
        <v>74</v>
      </c>
      <c r="C4" s="9" t="s">
        <v>56</v>
      </c>
      <c r="D4" s="11" t="s">
        <v>59</v>
      </c>
      <c r="E4" s="72" t="s">
        <v>75</v>
      </c>
      <c r="F4" s="142" t="s">
        <v>76</v>
      </c>
      <c r="G4" s="9" t="s">
        <v>60</v>
      </c>
      <c r="H4" s="9" t="s">
        <v>61</v>
      </c>
      <c r="I4" s="9" t="s">
        <v>77</v>
      </c>
      <c r="J4" s="11" t="s">
        <v>78</v>
      </c>
      <c r="K4" s="12"/>
      <c r="L4" s="12"/>
      <c r="M4" s="12"/>
      <c r="N4" s="12"/>
      <c r="O4" s="13"/>
    </row>
    <row r="5" ht="29.25" customHeight="1" spans="1:15">
      <c r="A5" s="17"/>
      <c r="B5" s="17"/>
      <c r="C5" s="17"/>
      <c r="D5" s="148" t="s">
        <v>58</v>
      </c>
      <c r="E5" s="91" t="s">
        <v>75</v>
      </c>
      <c r="F5" s="91" t="s">
        <v>76</v>
      </c>
      <c r="G5" s="17"/>
      <c r="H5" s="17"/>
      <c r="I5" s="17"/>
      <c r="J5" s="148" t="s">
        <v>58</v>
      </c>
      <c r="K5" s="41" t="s">
        <v>79</v>
      </c>
      <c r="L5" s="41" t="s">
        <v>80</v>
      </c>
      <c r="M5" s="41" t="s">
        <v>81</v>
      </c>
      <c r="N5" s="41" t="s">
        <v>82</v>
      </c>
      <c r="O5" s="41" t="s">
        <v>83</v>
      </c>
    </row>
    <row r="6" ht="18.75" customHeight="1" spans="1:15">
      <c r="A6" s="118">
        <v>1</v>
      </c>
      <c r="B6" s="118">
        <v>2</v>
      </c>
      <c r="C6" s="161">
        <v>3</v>
      </c>
      <c r="D6" s="161">
        <v>4</v>
      </c>
      <c r="E6" s="161">
        <v>5</v>
      </c>
      <c r="F6" s="161">
        <v>6</v>
      </c>
      <c r="G6" s="161">
        <v>7</v>
      </c>
      <c r="H6" s="161">
        <v>8</v>
      </c>
      <c r="I6" s="161">
        <v>9</v>
      </c>
      <c r="J6" s="161">
        <v>10</v>
      </c>
      <c r="K6" s="161">
        <v>11</v>
      </c>
      <c r="L6" s="161">
        <v>12</v>
      </c>
      <c r="M6" s="161">
        <v>13</v>
      </c>
      <c r="N6" s="161">
        <v>14</v>
      </c>
      <c r="O6" s="161">
        <v>15</v>
      </c>
    </row>
    <row r="7" ht="18.75" customHeight="1" spans="1:15">
      <c r="A7" s="173" t="s">
        <v>84</v>
      </c>
      <c r="B7" s="173" t="s">
        <v>85</v>
      </c>
      <c r="C7" s="23"/>
      <c r="D7" s="23"/>
      <c r="E7" s="23"/>
      <c r="F7" s="23"/>
      <c r="G7" s="23"/>
      <c r="H7" s="23"/>
      <c r="I7" s="23"/>
      <c r="J7" s="23"/>
      <c r="K7" s="23"/>
      <c r="L7" s="23"/>
      <c r="M7" s="23"/>
      <c r="N7" s="23"/>
      <c r="O7" s="23"/>
    </row>
    <row r="8" ht="18.75" customHeight="1" spans="1:15">
      <c r="A8" s="218" t="s">
        <v>86</v>
      </c>
      <c r="B8" s="218" t="s">
        <v>87</v>
      </c>
      <c r="C8" s="23"/>
      <c r="D8" s="23"/>
      <c r="E8" s="23"/>
      <c r="F8" s="23"/>
      <c r="G8" s="23"/>
      <c r="H8" s="23"/>
      <c r="I8" s="23"/>
      <c r="J8" s="23"/>
      <c r="K8" s="23"/>
      <c r="L8" s="23"/>
      <c r="M8" s="23"/>
      <c r="N8" s="23"/>
      <c r="O8" s="23"/>
    </row>
    <row r="9" ht="18.75" customHeight="1" spans="1:15">
      <c r="A9" s="219" t="s">
        <v>88</v>
      </c>
      <c r="B9" s="220" t="s">
        <v>89</v>
      </c>
      <c r="C9" s="23"/>
      <c r="D9" s="23"/>
      <c r="E9" s="23"/>
      <c r="F9" s="23"/>
      <c r="G9" s="23"/>
      <c r="H9" s="23"/>
      <c r="I9" s="23"/>
      <c r="J9" s="23"/>
      <c r="K9" s="23"/>
      <c r="L9" s="23"/>
      <c r="M9" s="23"/>
      <c r="N9" s="23"/>
      <c r="O9" s="23"/>
    </row>
    <row r="10" ht="18.75" customHeight="1" spans="1:15">
      <c r="A10" s="173" t="s">
        <v>90</v>
      </c>
      <c r="B10" s="173" t="s">
        <v>91</v>
      </c>
      <c r="C10" s="23">
        <v>5030277.88</v>
      </c>
      <c r="D10" s="23">
        <v>5030277.88</v>
      </c>
      <c r="E10" s="23">
        <v>4910277.88</v>
      </c>
      <c r="F10" s="23">
        <v>120000</v>
      </c>
      <c r="G10" s="23"/>
      <c r="H10" s="23"/>
      <c r="I10" s="23"/>
      <c r="J10" s="23"/>
      <c r="K10" s="23"/>
      <c r="L10" s="23"/>
      <c r="M10" s="23"/>
      <c r="N10" s="23"/>
      <c r="O10" s="23"/>
    </row>
    <row r="11" ht="18.75" customHeight="1" spans="1:15">
      <c r="A11" s="218" t="s">
        <v>92</v>
      </c>
      <c r="B11" s="218" t="s">
        <v>93</v>
      </c>
      <c r="C11" s="23">
        <v>5010277.88</v>
      </c>
      <c r="D11" s="23">
        <v>5010277.88</v>
      </c>
      <c r="E11" s="23">
        <v>4910277.88</v>
      </c>
      <c r="F11" s="23">
        <v>100000</v>
      </c>
      <c r="G11" s="23"/>
      <c r="H11" s="23"/>
      <c r="I11" s="23"/>
      <c r="J11" s="23"/>
      <c r="K11" s="23"/>
      <c r="L11" s="23"/>
      <c r="M11" s="23"/>
      <c r="N11" s="23"/>
      <c r="O11" s="23"/>
    </row>
    <row r="12" ht="18.75" customHeight="1" spans="1:15">
      <c r="A12" s="219" t="s">
        <v>94</v>
      </c>
      <c r="B12" s="220" t="s">
        <v>89</v>
      </c>
      <c r="C12" s="23">
        <v>4910277.88</v>
      </c>
      <c r="D12" s="23">
        <v>4910277.88</v>
      </c>
      <c r="E12" s="23">
        <v>4910277.88</v>
      </c>
      <c r="F12" s="23"/>
      <c r="G12" s="23"/>
      <c r="H12" s="23"/>
      <c r="I12" s="23"/>
      <c r="J12" s="23"/>
      <c r="K12" s="23"/>
      <c r="L12" s="23"/>
      <c r="M12" s="23"/>
      <c r="N12" s="23"/>
      <c r="O12" s="23"/>
    </row>
    <row r="13" ht="18.75" customHeight="1" spans="1:15">
      <c r="A13" s="219" t="s">
        <v>95</v>
      </c>
      <c r="B13" s="220" t="s">
        <v>96</v>
      </c>
      <c r="C13" s="23">
        <v>100000</v>
      </c>
      <c r="D13" s="23">
        <v>100000</v>
      </c>
      <c r="E13" s="23"/>
      <c r="F13" s="23">
        <v>100000</v>
      </c>
      <c r="G13" s="23"/>
      <c r="H13" s="23"/>
      <c r="I13" s="23"/>
      <c r="J13" s="23"/>
      <c r="K13" s="23"/>
      <c r="L13" s="23"/>
      <c r="M13" s="23"/>
      <c r="N13" s="23"/>
      <c r="O13" s="23"/>
    </row>
    <row r="14" ht="18.75" customHeight="1" spans="1:15">
      <c r="A14" s="218" t="s">
        <v>97</v>
      </c>
      <c r="B14" s="218" t="s">
        <v>98</v>
      </c>
      <c r="C14" s="23">
        <v>20000</v>
      </c>
      <c r="D14" s="23">
        <v>20000</v>
      </c>
      <c r="E14" s="23"/>
      <c r="F14" s="23">
        <v>20000</v>
      </c>
      <c r="G14" s="23"/>
      <c r="H14" s="23"/>
      <c r="I14" s="23"/>
      <c r="J14" s="23"/>
      <c r="K14" s="23"/>
      <c r="L14" s="23"/>
      <c r="M14" s="23"/>
      <c r="N14" s="23"/>
      <c r="O14" s="23"/>
    </row>
    <row r="15" ht="18.75" customHeight="1" spans="1:15">
      <c r="A15" s="219" t="s">
        <v>99</v>
      </c>
      <c r="B15" s="220" t="s">
        <v>100</v>
      </c>
      <c r="C15" s="23">
        <v>20000</v>
      </c>
      <c r="D15" s="23">
        <v>20000</v>
      </c>
      <c r="E15" s="23"/>
      <c r="F15" s="23">
        <v>20000</v>
      </c>
      <c r="G15" s="23"/>
      <c r="H15" s="23"/>
      <c r="I15" s="23"/>
      <c r="J15" s="23"/>
      <c r="K15" s="23"/>
      <c r="L15" s="23"/>
      <c r="M15" s="23"/>
      <c r="N15" s="23"/>
      <c r="O15" s="23"/>
    </row>
    <row r="16" ht="18.75" customHeight="1" spans="1:15">
      <c r="A16" s="173" t="s">
        <v>101</v>
      </c>
      <c r="B16" s="173" t="s">
        <v>102</v>
      </c>
      <c r="C16" s="23">
        <v>1540048.93</v>
      </c>
      <c r="D16" s="23">
        <v>1540048.93</v>
      </c>
      <c r="E16" s="23">
        <v>1540048.93</v>
      </c>
      <c r="F16" s="23"/>
      <c r="G16" s="23"/>
      <c r="H16" s="23"/>
      <c r="I16" s="23"/>
      <c r="J16" s="23"/>
      <c r="K16" s="23"/>
      <c r="L16" s="23"/>
      <c r="M16" s="23"/>
      <c r="N16" s="23"/>
      <c r="O16" s="23"/>
    </row>
    <row r="17" ht="18.75" customHeight="1" spans="1:15">
      <c r="A17" s="218" t="s">
        <v>103</v>
      </c>
      <c r="B17" s="218" t="s">
        <v>104</v>
      </c>
      <c r="C17" s="23">
        <v>1520260.93</v>
      </c>
      <c r="D17" s="23">
        <v>1520260.93</v>
      </c>
      <c r="E17" s="23">
        <v>1520260.93</v>
      </c>
      <c r="F17" s="23"/>
      <c r="G17" s="23"/>
      <c r="H17" s="23"/>
      <c r="I17" s="23"/>
      <c r="J17" s="23"/>
      <c r="K17" s="23"/>
      <c r="L17" s="23"/>
      <c r="M17" s="23"/>
      <c r="N17" s="23"/>
      <c r="O17" s="23"/>
    </row>
    <row r="18" ht="18.75" customHeight="1" spans="1:15">
      <c r="A18" s="219" t="s">
        <v>105</v>
      </c>
      <c r="B18" s="220" t="s">
        <v>106</v>
      </c>
      <c r="C18" s="23">
        <v>873077.28</v>
      </c>
      <c r="D18" s="23">
        <v>873077.28</v>
      </c>
      <c r="E18" s="23">
        <v>873077.28</v>
      </c>
      <c r="F18" s="23"/>
      <c r="G18" s="23"/>
      <c r="H18" s="23"/>
      <c r="I18" s="23"/>
      <c r="J18" s="23"/>
      <c r="K18" s="23"/>
      <c r="L18" s="23"/>
      <c r="M18" s="23"/>
      <c r="N18" s="23"/>
      <c r="O18" s="23"/>
    </row>
    <row r="19" ht="18.75" customHeight="1" spans="1:15">
      <c r="A19" s="219" t="s">
        <v>107</v>
      </c>
      <c r="B19" s="220" t="s">
        <v>108</v>
      </c>
      <c r="C19" s="23">
        <v>647183.65</v>
      </c>
      <c r="D19" s="23">
        <v>647183.65</v>
      </c>
      <c r="E19" s="23">
        <v>647183.65</v>
      </c>
      <c r="F19" s="23"/>
      <c r="G19" s="23"/>
      <c r="H19" s="23"/>
      <c r="I19" s="23"/>
      <c r="J19" s="23"/>
      <c r="K19" s="23"/>
      <c r="L19" s="23"/>
      <c r="M19" s="23"/>
      <c r="N19" s="23"/>
      <c r="O19" s="23"/>
    </row>
    <row r="20" ht="18.75" customHeight="1" spans="1:15">
      <c r="A20" s="219" t="s">
        <v>109</v>
      </c>
      <c r="B20" s="220" t="s">
        <v>110</v>
      </c>
      <c r="C20" s="23"/>
      <c r="D20" s="23"/>
      <c r="E20" s="23"/>
      <c r="F20" s="23"/>
      <c r="G20" s="23"/>
      <c r="H20" s="23"/>
      <c r="I20" s="23"/>
      <c r="J20" s="23"/>
      <c r="K20" s="23"/>
      <c r="L20" s="23"/>
      <c r="M20" s="23"/>
      <c r="N20" s="23"/>
      <c r="O20" s="23"/>
    </row>
    <row r="21" ht="18.75" customHeight="1" spans="1:15">
      <c r="A21" s="218" t="s">
        <v>111</v>
      </c>
      <c r="B21" s="218" t="s">
        <v>112</v>
      </c>
      <c r="C21" s="23">
        <v>19788</v>
      </c>
      <c r="D21" s="23">
        <v>19788</v>
      </c>
      <c r="E21" s="23">
        <v>19788</v>
      </c>
      <c r="F21" s="23"/>
      <c r="G21" s="23"/>
      <c r="H21" s="23"/>
      <c r="I21" s="23"/>
      <c r="J21" s="23"/>
      <c r="K21" s="23"/>
      <c r="L21" s="23"/>
      <c r="M21" s="23"/>
      <c r="N21" s="23"/>
      <c r="O21" s="23"/>
    </row>
    <row r="22" ht="18.75" customHeight="1" spans="1:15">
      <c r="A22" s="219" t="s">
        <v>113</v>
      </c>
      <c r="B22" s="220" t="s">
        <v>114</v>
      </c>
      <c r="C22" s="23">
        <v>19788</v>
      </c>
      <c r="D22" s="23">
        <v>19788</v>
      </c>
      <c r="E22" s="23">
        <v>19788</v>
      </c>
      <c r="F22" s="23"/>
      <c r="G22" s="23"/>
      <c r="H22" s="23"/>
      <c r="I22" s="23"/>
      <c r="J22" s="23"/>
      <c r="K22" s="23"/>
      <c r="L22" s="23"/>
      <c r="M22" s="23"/>
      <c r="N22" s="23"/>
      <c r="O22" s="23"/>
    </row>
    <row r="23" ht="18.75" customHeight="1" spans="1:15">
      <c r="A23" s="173" t="s">
        <v>115</v>
      </c>
      <c r="B23" s="173" t="s">
        <v>116</v>
      </c>
      <c r="C23" s="23">
        <v>320077.55</v>
      </c>
      <c r="D23" s="23">
        <v>320077.55</v>
      </c>
      <c r="E23" s="23">
        <v>320077.55</v>
      </c>
      <c r="F23" s="23"/>
      <c r="G23" s="23"/>
      <c r="H23" s="23"/>
      <c r="I23" s="23"/>
      <c r="J23" s="23"/>
      <c r="K23" s="23"/>
      <c r="L23" s="23"/>
      <c r="M23" s="23"/>
      <c r="N23" s="23"/>
      <c r="O23" s="23"/>
    </row>
    <row r="24" ht="18.75" customHeight="1" spans="1:15">
      <c r="A24" s="218" t="s">
        <v>117</v>
      </c>
      <c r="B24" s="218" t="s">
        <v>118</v>
      </c>
      <c r="C24" s="23">
        <v>320077.55</v>
      </c>
      <c r="D24" s="23">
        <v>320077.55</v>
      </c>
      <c r="E24" s="23">
        <v>320077.55</v>
      </c>
      <c r="F24" s="23"/>
      <c r="G24" s="23"/>
      <c r="H24" s="23"/>
      <c r="I24" s="23"/>
      <c r="J24" s="23"/>
      <c r="K24" s="23"/>
      <c r="L24" s="23"/>
      <c r="M24" s="23"/>
      <c r="N24" s="23"/>
      <c r="O24" s="23"/>
    </row>
    <row r="25" ht="18.75" customHeight="1" spans="1:15">
      <c r="A25" s="219" t="s">
        <v>119</v>
      </c>
      <c r="B25" s="220" t="s">
        <v>120</v>
      </c>
      <c r="C25" s="23">
        <v>287187.75</v>
      </c>
      <c r="D25" s="23">
        <v>287187.75</v>
      </c>
      <c r="E25" s="23">
        <v>287187.75</v>
      </c>
      <c r="F25" s="23"/>
      <c r="G25" s="23"/>
      <c r="H25" s="23"/>
      <c r="I25" s="23"/>
      <c r="J25" s="23"/>
      <c r="K25" s="23"/>
      <c r="L25" s="23"/>
      <c r="M25" s="23"/>
      <c r="N25" s="23"/>
      <c r="O25" s="23"/>
    </row>
    <row r="26" ht="18.75" customHeight="1" spans="1:15">
      <c r="A26" s="219" t="s">
        <v>121</v>
      </c>
      <c r="B26" s="220" t="s">
        <v>122</v>
      </c>
      <c r="C26" s="23"/>
      <c r="D26" s="23"/>
      <c r="E26" s="23"/>
      <c r="F26" s="23"/>
      <c r="G26" s="23"/>
      <c r="H26" s="23"/>
      <c r="I26" s="23"/>
      <c r="J26" s="23"/>
      <c r="K26" s="23"/>
      <c r="L26" s="23"/>
      <c r="M26" s="23"/>
      <c r="N26" s="23"/>
      <c r="O26" s="23"/>
    </row>
    <row r="27" ht="18.75" customHeight="1" spans="1:15">
      <c r="A27" s="219" t="s">
        <v>123</v>
      </c>
      <c r="B27" s="220" t="s">
        <v>124</v>
      </c>
      <c r="C27" s="23">
        <v>32889.8</v>
      </c>
      <c r="D27" s="23">
        <v>32889.8</v>
      </c>
      <c r="E27" s="23">
        <v>32889.8</v>
      </c>
      <c r="F27" s="23"/>
      <c r="G27" s="23"/>
      <c r="H27" s="23"/>
      <c r="I27" s="23"/>
      <c r="J27" s="23"/>
      <c r="K27" s="23"/>
      <c r="L27" s="23"/>
      <c r="M27" s="23"/>
      <c r="N27" s="23"/>
      <c r="O27" s="23"/>
    </row>
    <row r="28" ht="18.75" customHeight="1" spans="1:15">
      <c r="A28" s="173" t="s">
        <v>125</v>
      </c>
      <c r="B28" s="173" t="s">
        <v>126</v>
      </c>
      <c r="C28" s="23"/>
      <c r="D28" s="23"/>
      <c r="E28" s="23"/>
      <c r="F28" s="23"/>
      <c r="G28" s="23"/>
      <c r="H28" s="23"/>
      <c r="I28" s="23"/>
      <c r="J28" s="23"/>
      <c r="K28" s="23"/>
      <c r="L28" s="23"/>
      <c r="M28" s="23"/>
      <c r="N28" s="23"/>
      <c r="O28" s="23"/>
    </row>
    <row r="29" ht="18.75" customHeight="1" spans="1:15">
      <c r="A29" s="218" t="s">
        <v>127</v>
      </c>
      <c r="B29" s="218" t="s">
        <v>128</v>
      </c>
      <c r="C29" s="23"/>
      <c r="D29" s="23"/>
      <c r="E29" s="23"/>
      <c r="F29" s="23"/>
      <c r="G29" s="23"/>
      <c r="H29" s="23"/>
      <c r="I29" s="23"/>
      <c r="J29" s="23"/>
      <c r="K29" s="23"/>
      <c r="L29" s="23"/>
      <c r="M29" s="23"/>
      <c r="N29" s="23"/>
      <c r="O29" s="23"/>
    </row>
    <row r="30" ht="18.75" customHeight="1" spans="1:15">
      <c r="A30" s="219" t="s">
        <v>129</v>
      </c>
      <c r="B30" s="220" t="s">
        <v>130</v>
      </c>
      <c r="C30" s="23"/>
      <c r="D30" s="23"/>
      <c r="E30" s="23"/>
      <c r="F30" s="23"/>
      <c r="G30" s="23"/>
      <c r="H30" s="23"/>
      <c r="I30" s="23"/>
      <c r="J30" s="23"/>
      <c r="K30" s="23"/>
      <c r="L30" s="23"/>
      <c r="M30" s="23"/>
      <c r="N30" s="23"/>
      <c r="O30" s="23"/>
    </row>
    <row r="31" ht="18.75" customHeight="1" spans="1:15">
      <c r="A31" s="173" t="s">
        <v>131</v>
      </c>
      <c r="B31" s="173" t="s">
        <v>132</v>
      </c>
      <c r="C31" s="23">
        <v>900000</v>
      </c>
      <c r="D31" s="23">
        <v>900000</v>
      </c>
      <c r="E31" s="23"/>
      <c r="F31" s="23">
        <v>900000</v>
      </c>
      <c r="G31" s="23"/>
      <c r="H31" s="23"/>
      <c r="I31" s="23"/>
      <c r="J31" s="23"/>
      <c r="K31" s="23"/>
      <c r="L31" s="23"/>
      <c r="M31" s="23"/>
      <c r="N31" s="23"/>
      <c r="O31" s="23"/>
    </row>
    <row r="32" ht="18.75" customHeight="1" spans="1:15">
      <c r="A32" s="218" t="s">
        <v>133</v>
      </c>
      <c r="B32" s="218" t="s">
        <v>134</v>
      </c>
      <c r="C32" s="23">
        <v>900000</v>
      </c>
      <c r="D32" s="23">
        <v>900000</v>
      </c>
      <c r="E32" s="23"/>
      <c r="F32" s="23">
        <v>900000</v>
      </c>
      <c r="G32" s="23"/>
      <c r="H32" s="23"/>
      <c r="I32" s="23"/>
      <c r="J32" s="23"/>
      <c r="K32" s="23"/>
      <c r="L32" s="23"/>
      <c r="M32" s="23"/>
      <c r="N32" s="23"/>
      <c r="O32" s="23"/>
    </row>
    <row r="33" ht="18.75" customHeight="1" spans="1:15">
      <c r="A33" s="219" t="s">
        <v>135</v>
      </c>
      <c r="B33" s="220" t="s">
        <v>136</v>
      </c>
      <c r="C33" s="23">
        <v>900000</v>
      </c>
      <c r="D33" s="23">
        <v>900000</v>
      </c>
      <c r="E33" s="23"/>
      <c r="F33" s="23">
        <v>900000</v>
      </c>
      <c r="G33" s="23"/>
      <c r="H33" s="23"/>
      <c r="I33" s="23"/>
      <c r="J33" s="23"/>
      <c r="K33" s="23"/>
      <c r="L33" s="23"/>
      <c r="M33" s="23"/>
      <c r="N33" s="23"/>
      <c r="O33" s="23"/>
    </row>
    <row r="34" ht="18.75" customHeight="1" spans="1:15">
      <c r="A34" s="173" t="s">
        <v>137</v>
      </c>
      <c r="B34" s="173" t="s">
        <v>138</v>
      </c>
      <c r="C34" s="23">
        <v>485387.74</v>
      </c>
      <c r="D34" s="23">
        <v>485387.74</v>
      </c>
      <c r="E34" s="23">
        <v>485387.74</v>
      </c>
      <c r="F34" s="23"/>
      <c r="G34" s="23"/>
      <c r="H34" s="23"/>
      <c r="I34" s="23"/>
      <c r="J34" s="23"/>
      <c r="K34" s="23"/>
      <c r="L34" s="23"/>
      <c r="M34" s="23"/>
      <c r="N34" s="23"/>
      <c r="O34" s="23"/>
    </row>
    <row r="35" ht="18.75" customHeight="1" spans="1:15">
      <c r="A35" s="218" t="s">
        <v>139</v>
      </c>
      <c r="B35" s="218" t="s">
        <v>140</v>
      </c>
      <c r="C35" s="23">
        <v>485387.74</v>
      </c>
      <c r="D35" s="23">
        <v>485387.74</v>
      </c>
      <c r="E35" s="23">
        <v>485387.74</v>
      </c>
      <c r="F35" s="23"/>
      <c r="G35" s="23"/>
      <c r="H35" s="23"/>
      <c r="I35" s="23"/>
      <c r="J35" s="23"/>
      <c r="K35" s="23"/>
      <c r="L35" s="23"/>
      <c r="M35" s="23"/>
      <c r="N35" s="23"/>
      <c r="O35" s="23"/>
    </row>
    <row r="36" ht="18.75" customHeight="1" spans="1:15">
      <c r="A36" s="219" t="s">
        <v>141</v>
      </c>
      <c r="B36" s="220" t="s">
        <v>142</v>
      </c>
      <c r="C36" s="23">
        <v>485387.74</v>
      </c>
      <c r="D36" s="23">
        <v>485387.74</v>
      </c>
      <c r="E36" s="23">
        <v>485387.74</v>
      </c>
      <c r="F36" s="23"/>
      <c r="G36" s="23"/>
      <c r="H36" s="23"/>
      <c r="I36" s="23"/>
      <c r="J36" s="23"/>
      <c r="K36" s="23"/>
      <c r="L36" s="23"/>
      <c r="M36" s="23"/>
      <c r="N36" s="23"/>
      <c r="O36" s="23"/>
    </row>
    <row r="37" ht="18.75" customHeight="1" spans="1:15">
      <c r="A37" s="182" t="s">
        <v>143</v>
      </c>
      <c r="B37" s="183" t="s">
        <v>143</v>
      </c>
      <c r="C37" s="23">
        <v>8275792.1</v>
      </c>
      <c r="D37" s="23">
        <v>8275792.1</v>
      </c>
      <c r="E37" s="23">
        <v>7255792.1</v>
      </c>
      <c r="F37" s="23">
        <v>1020000</v>
      </c>
      <c r="G37" s="23"/>
      <c r="H37" s="23"/>
      <c r="I37" s="23"/>
      <c r="J37" s="23"/>
      <c r="K37" s="23"/>
      <c r="L37" s="23"/>
      <c r="M37" s="23"/>
      <c r="N37" s="23"/>
      <c r="O37" s="23"/>
    </row>
  </sheetData>
  <mergeCells count="11">
    <mergeCell ref="A2:O2"/>
    <mergeCell ref="A3:L3"/>
    <mergeCell ref="D4:F4"/>
    <mergeCell ref="J4:O4"/>
    <mergeCell ref="A37:B3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3" t="s">
        <v>144</v>
      </c>
    </row>
    <row r="2" ht="36" customHeight="1" spans="1:4">
      <c r="A2" s="4" t="str">
        <f>"2025"&amp;"年部门财政拨款收支预算总表"</f>
        <v>2025年部门财政拨款收支预算总表</v>
      </c>
      <c r="B2" s="164"/>
      <c r="C2" s="164"/>
      <c r="D2" s="164"/>
    </row>
    <row r="3" ht="18.75" customHeight="1" spans="1:4">
      <c r="A3" s="6" t="str">
        <f>"单位名称："&amp;"永德县文化和旅游局"</f>
        <v>单位名称：永德县文化和旅游局</v>
      </c>
      <c r="B3" s="165"/>
      <c r="C3" s="165"/>
      <c r="D3" s="33" t="s">
        <v>1</v>
      </c>
    </row>
    <row r="4" ht="18.75" customHeight="1" spans="1:4">
      <c r="A4" s="11" t="s">
        <v>2</v>
      </c>
      <c r="B4" s="13"/>
      <c r="C4" s="11" t="s">
        <v>3</v>
      </c>
      <c r="D4" s="13"/>
    </row>
    <row r="5" ht="18.75" customHeight="1" spans="1:4">
      <c r="A5" s="26" t="s">
        <v>4</v>
      </c>
      <c r="B5" s="105" t="str">
        <f t="shared" ref="B5:D5" si="0">"2025"&amp;"年预算数"</f>
        <v>2025年预算数</v>
      </c>
      <c r="C5" s="26" t="s">
        <v>145</v>
      </c>
      <c r="D5" s="105" t="str">
        <f t="shared" si="0"/>
        <v>2025年预算数</v>
      </c>
    </row>
    <row r="6" ht="18.75" customHeight="1" spans="1:4">
      <c r="A6" s="28"/>
      <c r="B6" s="17"/>
      <c r="C6" s="28"/>
      <c r="D6" s="17"/>
    </row>
    <row r="7" ht="18.75" customHeight="1" spans="1:4">
      <c r="A7" s="166" t="s">
        <v>146</v>
      </c>
      <c r="B7" s="23">
        <v>8275792.1</v>
      </c>
      <c r="C7" s="167" t="s">
        <v>147</v>
      </c>
      <c r="D7" s="23">
        <v>8275792.1</v>
      </c>
    </row>
    <row r="8" ht="18.75" customHeight="1" spans="1:4">
      <c r="A8" s="168" t="s">
        <v>148</v>
      </c>
      <c r="B8" s="23">
        <v>8275792.1</v>
      </c>
      <c r="C8" s="167" t="s">
        <v>149</v>
      </c>
      <c r="D8" s="23"/>
    </row>
    <row r="9" ht="18.75" customHeight="1" spans="1:4">
      <c r="A9" s="168" t="s">
        <v>150</v>
      </c>
      <c r="B9" s="23"/>
      <c r="C9" s="167" t="s">
        <v>151</v>
      </c>
      <c r="D9" s="23"/>
    </row>
    <row r="10" ht="18.75" customHeight="1" spans="1:4">
      <c r="A10" s="168" t="s">
        <v>152</v>
      </c>
      <c r="B10" s="23"/>
      <c r="C10" s="167" t="s">
        <v>153</v>
      </c>
      <c r="D10" s="23"/>
    </row>
    <row r="11" ht="18.75" customHeight="1" spans="1:4">
      <c r="A11" s="168" t="s">
        <v>154</v>
      </c>
      <c r="B11" s="23"/>
      <c r="C11" s="167" t="s">
        <v>155</v>
      </c>
      <c r="D11" s="23"/>
    </row>
    <row r="12" ht="18.75" customHeight="1" spans="1:4">
      <c r="A12" s="168" t="s">
        <v>148</v>
      </c>
      <c r="B12" s="23"/>
      <c r="C12" s="167" t="s">
        <v>156</v>
      </c>
      <c r="D12" s="23"/>
    </row>
    <row r="13" ht="18.75" customHeight="1" spans="1:4">
      <c r="A13" s="168" t="s">
        <v>150</v>
      </c>
      <c r="B13" s="23"/>
      <c r="C13" s="167" t="s">
        <v>157</v>
      </c>
      <c r="D13" s="23"/>
    </row>
    <row r="14" ht="18.75" customHeight="1" spans="1:4">
      <c r="A14" s="168" t="s">
        <v>152</v>
      </c>
      <c r="B14" s="23"/>
      <c r="C14" s="167" t="s">
        <v>158</v>
      </c>
      <c r="D14" s="23">
        <v>5030277.88</v>
      </c>
    </row>
    <row r="15" ht="18.75" customHeight="1" spans="1:4">
      <c r="A15" s="169"/>
      <c r="B15" s="23"/>
      <c r="C15" s="21" t="s">
        <v>159</v>
      </c>
      <c r="D15" s="23">
        <v>1540048.93</v>
      </c>
    </row>
    <row r="16" ht="18.75" customHeight="1" spans="1:4">
      <c r="A16" s="170"/>
      <c r="B16" s="23"/>
      <c r="C16" s="21" t="s">
        <v>160</v>
      </c>
      <c r="D16" s="23">
        <v>320077.55</v>
      </c>
    </row>
    <row r="17" ht="18.75" customHeight="1" spans="1:4">
      <c r="A17" s="171"/>
      <c r="B17" s="23"/>
      <c r="C17" s="21" t="s">
        <v>161</v>
      </c>
      <c r="D17" s="23"/>
    </row>
    <row r="18" ht="18.75" customHeight="1" spans="1:4">
      <c r="A18" s="171"/>
      <c r="B18" s="23"/>
      <c r="C18" s="21" t="s">
        <v>162</v>
      </c>
      <c r="D18" s="23"/>
    </row>
    <row r="19" ht="18.75" customHeight="1" spans="1:4">
      <c r="A19" s="171"/>
      <c r="B19" s="23"/>
      <c r="C19" s="21" t="s">
        <v>163</v>
      </c>
      <c r="D19" s="23"/>
    </row>
    <row r="20" ht="18.75" customHeight="1" spans="1:4">
      <c r="A20" s="171"/>
      <c r="B20" s="23"/>
      <c r="C20" s="21" t="s">
        <v>164</v>
      </c>
      <c r="D20" s="23"/>
    </row>
    <row r="21" ht="18.75" customHeight="1" spans="1:4">
      <c r="A21" s="171"/>
      <c r="B21" s="23"/>
      <c r="C21" s="21" t="s">
        <v>165</v>
      </c>
      <c r="D21" s="23">
        <v>900000</v>
      </c>
    </row>
    <row r="22" ht="18.75" customHeight="1" spans="1:4">
      <c r="A22" s="171"/>
      <c r="B22" s="23"/>
      <c r="C22" s="21" t="s">
        <v>166</v>
      </c>
      <c r="D22" s="23"/>
    </row>
    <row r="23" ht="18.75" customHeight="1" spans="1:4">
      <c r="A23" s="171"/>
      <c r="B23" s="23"/>
      <c r="C23" s="21" t="s">
        <v>167</v>
      </c>
      <c r="D23" s="23"/>
    </row>
    <row r="24" ht="18.75" customHeight="1" spans="1:4">
      <c r="A24" s="171"/>
      <c r="B24" s="23"/>
      <c r="C24" s="21" t="s">
        <v>168</v>
      </c>
      <c r="D24" s="23"/>
    </row>
    <row r="25" ht="18.75" customHeight="1" spans="1:4">
      <c r="A25" s="171"/>
      <c r="B25" s="23"/>
      <c r="C25" s="21" t="s">
        <v>169</v>
      </c>
      <c r="D25" s="23"/>
    </row>
    <row r="26" ht="18.75" customHeight="1" spans="1:4">
      <c r="A26" s="171"/>
      <c r="B26" s="23"/>
      <c r="C26" s="21" t="s">
        <v>170</v>
      </c>
      <c r="D26" s="23">
        <v>485387.74</v>
      </c>
    </row>
    <row r="27" ht="18.75" customHeight="1" spans="1:4">
      <c r="A27" s="169"/>
      <c r="B27" s="23"/>
      <c r="C27" s="21" t="s">
        <v>171</v>
      </c>
      <c r="D27" s="23"/>
    </row>
    <row r="28" ht="18.75" customHeight="1" spans="1:4">
      <c r="A28" s="170"/>
      <c r="B28" s="23"/>
      <c r="C28" s="21" t="s">
        <v>172</v>
      </c>
      <c r="D28" s="23"/>
    </row>
    <row r="29" ht="18.75" customHeight="1" spans="1:4">
      <c r="A29" s="171"/>
      <c r="B29" s="23"/>
      <c r="C29" s="21" t="s">
        <v>173</v>
      </c>
      <c r="D29" s="23"/>
    </row>
    <row r="30" ht="18.75" customHeight="1" spans="1:4">
      <c r="A30" s="171"/>
      <c r="B30" s="23"/>
      <c r="C30" s="21" t="s">
        <v>174</v>
      </c>
      <c r="D30" s="23"/>
    </row>
    <row r="31" ht="18.75" customHeight="1" spans="1:4">
      <c r="A31" s="171"/>
      <c r="B31" s="23"/>
      <c r="C31" s="21" t="s">
        <v>175</v>
      </c>
      <c r="D31" s="23"/>
    </row>
    <row r="32" ht="18.75" customHeight="1" spans="1:4">
      <c r="A32" s="171"/>
      <c r="B32" s="23"/>
      <c r="C32" s="21" t="s">
        <v>176</v>
      </c>
      <c r="D32" s="23"/>
    </row>
    <row r="33" ht="18.75" customHeight="1" spans="1:4">
      <c r="A33" s="171"/>
      <c r="B33" s="23"/>
      <c r="C33" s="21" t="s">
        <v>177</v>
      </c>
      <c r="D33" s="23"/>
    </row>
    <row r="34" ht="18.75" customHeight="1" spans="1:4">
      <c r="A34" s="169"/>
      <c r="B34" s="172"/>
      <c r="C34" s="21" t="s">
        <v>178</v>
      </c>
      <c r="D34" s="172"/>
    </row>
    <row r="35" ht="18.75" customHeight="1" spans="1:4">
      <c r="A35" s="169"/>
      <c r="B35" s="23"/>
      <c r="C35" s="173" t="s">
        <v>179</v>
      </c>
      <c r="D35" s="23"/>
    </row>
    <row r="36" ht="18.75" customHeight="1" spans="1:4">
      <c r="A36" s="170" t="s">
        <v>180</v>
      </c>
      <c r="B36" s="174">
        <v>8275792.1</v>
      </c>
      <c r="C36" s="169" t="s">
        <v>52</v>
      </c>
      <c r="D36" s="174">
        <v>8275792.1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9"/>
  <sheetViews>
    <sheetView showZeros="0" workbookViewId="0">
      <selection activeCell="A9" sqref="$A9:$XFD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5"/>
      <c r="B1" s="155"/>
      <c r="C1" s="155"/>
      <c r="D1" s="50"/>
      <c r="E1" s="155"/>
      <c r="F1" s="53"/>
      <c r="G1" s="33" t="s">
        <v>181</v>
      </c>
    </row>
    <row r="2" ht="39" customHeight="1" spans="1:7">
      <c r="A2" s="4" t="str">
        <f>"2025"&amp;"年一般公共预算支出预算表（按功能科目分类）"</f>
        <v>2025年一般公共预算支出预算表（按功能科目分类）</v>
      </c>
      <c r="B2" s="104"/>
      <c r="C2" s="104"/>
      <c r="D2" s="104"/>
      <c r="E2" s="104"/>
      <c r="F2" s="104"/>
      <c r="G2" s="104"/>
    </row>
    <row r="3" ht="18.75" customHeight="1" spans="1:7">
      <c r="A3" s="6" t="str">
        <f>"单位名称："&amp;"永德县文化和旅游局"</f>
        <v>单位名称：永德县文化和旅游局</v>
      </c>
      <c r="B3" s="156"/>
      <c r="C3" s="50"/>
      <c r="D3" s="50"/>
      <c r="E3" s="50"/>
      <c r="F3" s="53"/>
      <c r="G3" s="33" t="s">
        <v>1</v>
      </c>
    </row>
    <row r="4" ht="18.75" customHeight="1" spans="1:7">
      <c r="A4" s="157" t="s">
        <v>182</v>
      </c>
      <c r="B4" s="158"/>
      <c r="C4" s="105" t="s">
        <v>56</v>
      </c>
      <c r="D4" s="137" t="s">
        <v>75</v>
      </c>
      <c r="E4" s="12"/>
      <c r="F4" s="13"/>
      <c r="G4" s="130" t="s">
        <v>76</v>
      </c>
    </row>
    <row r="5" ht="18.75" customHeight="1" spans="1:7">
      <c r="A5" s="159" t="s">
        <v>73</v>
      </c>
      <c r="B5" s="159" t="s">
        <v>74</v>
      </c>
      <c r="C5" s="28"/>
      <c r="D5" s="148" t="s">
        <v>58</v>
      </c>
      <c r="E5" s="148" t="s">
        <v>183</v>
      </c>
      <c r="F5" s="148" t="s">
        <v>184</v>
      </c>
      <c r="G5" s="92"/>
    </row>
    <row r="6" ht="18.75" customHeight="1" spans="1:7">
      <c r="A6" s="160" t="s">
        <v>185</v>
      </c>
      <c r="B6" s="160" t="s">
        <v>186</v>
      </c>
      <c r="C6" s="160" t="s">
        <v>187</v>
      </c>
      <c r="D6" s="161">
        <v>4</v>
      </c>
      <c r="E6" s="162" t="s">
        <v>188</v>
      </c>
      <c r="F6" s="162" t="s">
        <v>189</v>
      </c>
      <c r="G6" s="160" t="s">
        <v>190</v>
      </c>
    </row>
    <row r="7" ht="18.75" customHeight="1" spans="1:7">
      <c r="A7" s="119" t="s">
        <v>90</v>
      </c>
      <c r="B7" s="119" t="s">
        <v>91</v>
      </c>
      <c r="C7" s="23">
        <v>5030277.88</v>
      </c>
      <c r="D7" s="23">
        <v>4910277.88</v>
      </c>
      <c r="E7" s="23">
        <v>4605635.08</v>
      </c>
      <c r="F7" s="23">
        <v>304642.8</v>
      </c>
      <c r="G7" s="23">
        <v>120000</v>
      </c>
    </row>
    <row r="8" ht="18.75" customHeight="1" spans="1:7">
      <c r="A8" s="163" t="s">
        <v>92</v>
      </c>
      <c r="B8" s="163" t="s">
        <v>93</v>
      </c>
      <c r="C8" s="23">
        <v>5010277.88</v>
      </c>
      <c r="D8" s="23">
        <v>4910277.88</v>
      </c>
      <c r="E8" s="23">
        <v>4605635.08</v>
      </c>
      <c r="F8" s="23">
        <v>304642.8</v>
      </c>
      <c r="G8" s="23">
        <v>100000</v>
      </c>
    </row>
    <row r="9" ht="18.75" customHeight="1" spans="1:7">
      <c r="A9" s="121" t="s">
        <v>94</v>
      </c>
      <c r="B9" s="121" t="s">
        <v>89</v>
      </c>
      <c r="C9" s="23">
        <v>4910277.88</v>
      </c>
      <c r="D9" s="23">
        <v>4910277.88</v>
      </c>
      <c r="E9" s="23">
        <v>4605635.08</v>
      </c>
      <c r="F9" s="23">
        <v>304642.8</v>
      </c>
      <c r="G9" s="23"/>
    </row>
    <row r="10" ht="18.75" customHeight="1" spans="1:7">
      <c r="A10" s="121" t="s">
        <v>95</v>
      </c>
      <c r="B10" s="121" t="s">
        <v>96</v>
      </c>
      <c r="C10" s="23">
        <v>100000</v>
      </c>
      <c r="D10" s="23"/>
      <c r="E10" s="23"/>
      <c r="F10" s="23"/>
      <c r="G10" s="23">
        <v>100000</v>
      </c>
    </row>
    <row r="11" ht="18.75" customHeight="1" spans="1:7">
      <c r="A11" s="163" t="s">
        <v>97</v>
      </c>
      <c r="B11" s="163" t="s">
        <v>98</v>
      </c>
      <c r="C11" s="23">
        <v>20000</v>
      </c>
      <c r="D11" s="23"/>
      <c r="E11" s="23"/>
      <c r="F11" s="23"/>
      <c r="G11" s="23">
        <v>20000</v>
      </c>
    </row>
    <row r="12" ht="18.75" customHeight="1" spans="1:7">
      <c r="A12" s="121" t="s">
        <v>99</v>
      </c>
      <c r="B12" s="121" t="s">
        <v>100</v>
      </c>
      <c r="C12" s="23">
        <v>20000</v>
      </c>
      <c r="D12" s="23"/>
      <c r="E12" s="23"/>
      <c r="F12" s="23"/>
      <c r="G12" s="23">
        <v>20000</v>
      </c>
    </row>
    <row r="13" ht="18.75" customHeight="1" spans="1:7">
      <c r="A13" s="119" t="s">
        <v>101</v>
      </c>
      <c r="B13" s="119" t="s">
        <v>102</v>
      </c>
      <c r="C13" s="23">
        <v>1540048.93</v>
      </c>
      <c r="D13" s="23">
        <v>1540048.93</v>
      </c>
      <c r="E13" s="23">
        <v>1520548.93</v>
      </c>
      <c r="F13" s="23">
        <v>19500</v>
      </c>
      <c r="G13" s="23"/>
    </row>
    <row r="14" ht="18.75" customHeight="1" spans="1:7">
      <c r="A14" s="163" t="s">
        <v>103</v>
      </c>
      <c r="B14" s="163" t="s">
        <v>104</v>
      </c>
      <c r="C14" s="23">
        <v>1520260.93</v>
      </c>
      <c r="D14" s="23">
        <v>1520260.93</v>
      </c>
      <c r="E14" s="23">
        <v>1500760.93</v>
      </c>
      <c r="F14" s="23">
        <v>19500</v>
      </c>
      <c r="G14" s="23"/>
    </row>
    <row r="15" ht="18.75" customHeight="1" spans="1:7">
      <c r="A15" s="121" t="s">
        <v>105</v>
      </c>
      <c r="B15" s="121" t="s">
        <v>106</v>
      </c>
      <c r="C15" s="23">
        <v>873077.28</v>
      </c>
      <c r="D15" s="23">
        <v>873077.28</v>
      </c>
      <c r="E15" s="23">
        <v>853577.28</v>
      </c>
      <c r="F15" s="23">
        <v>19500</v>
      </c>
      <c r="G15" s="23"/>
    </row>
    <row r="16" ht="18.75" customHeight="1" spans="1:7">
      <c r="A16" s="121" t="s">
        <v>107</v>
      </c>
      <c r="B16" s="121" t="s">
        <v>108</v>
      </c>
      <c r="C16" s="23">
        <v>647183.65</v>
      </c>
      <c r="D16" s="23">
        <v>647183.65</v>
      </c>
      <c r="E16" s="23">
        <v>647183.65</v>
      </c>
      <c r="F16" s="23"/>
      <c r="G16" s="23"/>
    </row>
    <row r="17" ht="18.75" customHeight="1" spans="1:7">
      <c r="A17" s="163" t="s">
        <v>111</v>
      </c>
      <c r="B17" s="163" t="s">
        <v>112</v>
      </c>
      <c r="C17" s="23">
        <v>19788</v>
      </c>
      <c r="D17" s="23">
        <v>19788</v>
      </c>
      <c r="E17" s="23">
        <v>19788</v>
      </c>
      <c r="F17" s="23"/>
      <c r="G17" s="23"/>
    </row>
    <row r="18" ht="18.75" customHeight="1" spans="1:7">
      <c r="A18" s="121" t="s">
        <v>113</v>
      </c>
      <c r="B18" s="121" t="s">
        <v>114</v>
      </c>
      <c r="C18" s="23">
        <v>19788</v>
      </c>
      <c r="D18" s="23">
        <v>19788</v>
      </c>
      <c r="E18" s="23">
        <v>19788</v>
      </c>
      <c r="F18" s="23"/>
      <c r="G18" s="23"/>
    </row>
    <row r="19" ht="18.75" customHeight="1" spans="1:7">
      <c r="A19" s="119" t="s">
        <v>115</v>
      </c>
      <c r="B19" s="119" t="s">
        <v>116</v>
      </c>
      <c r="C19" s="23">
        <v>320077.55</v>
      </c>
      <c r="D19" s="23">
        <v>320077.55</v>
      </c>
      <c r="E19" s="23">
        <v>320077.55</v>
      </c>
      <c r="F19" s="23"/>
      <c r="G19" s="23"/>
    </row>
    <row r="20" ht="18.75" customHeight="1" spans="1:7">
      <c r="A20" s="163" t="s">
        <v>117</v>
      </c>
      <c r="B20" s="163" t="s">
        <v>118</v>
      </c>
      <c r="C20" s="23">
        <v>320077.55</v>
      </c>
      <c r="D20" s="23">
        <v>320077.55</v>
      </c>
      <c r="E20" s="23">
        <v>320077.55</v>
      </c>
      <c r="F20" s="23"/>
      <c r="G20" s="23"/>
    </row>
    <row r="21" ht="18.75" customHeight="1" spans="1:7">
      <c r="A21" s="121" t="s">
        <v>119</v>
      </c>
      <c r="B21" s="121" t="s">
        <v>120</v>
      </c>
      <c r="C21" s="23">
        <v>287187.75</v>
      </c>
      <c r="D21" s="23">
        <v>287187.75</v>
      </c>
      <c r="E21" s="23">
        <v>287187.75</v>
      </c>
      <c r="F21" s="23"/>
      <c r="G21" s="23"/>
    </row>
    <row r="22" ht="18.75" customHeight="1" spans="1:7">
      <c r="A22" s="121" t="s">
        <v>123</v>
      </c>
      <c r="B22" s="121" t="s">
        <v>124</v>
      </c>
      <c r="C22" s="23">
        <v>32889.8</v>
      </c>
      <c r="D22" s="23">
        <v>32889.8</v>
      </c>
      <c r="E22" s="23">
        <v>32889.8</v>
      </c>
      <c r="F22" s="23"/>
      <c r="G22" s="23"/>
    </row>
    <row r="23" ht="18.75" customHeight="1" spans="1:7">
      <c r="A23" s="119" t="s">
        <v>131</v>
      </c>
      <c r="B23" s="119" t="s">
        <v>132</v>
      </c>
      <c r="C23" s="23">
        <v>900000</v>
      </c>
      <c r="D23" s="23"/>
      <c r="E23" s="23"/>
      <c r="F23" s="23"/>
      <c r="G23" s="23">
        <v>900000</v>
      </c>
    </row>
    <row r="24" ht="18.75" customHeight="1" spans="1:7">
      <c r="A24" s="163" t="s">
        <v>133</v>
      </c>
      <c r="B24" s="163" t="s">
        <v>134</v>
      </c>
      <c r="C24" s="23">
        <v>900000</v>
      </c>
      <c r="D24" s="23"/>
      <c r="E24" s="23"/>
      <c r="F24" s="23"/>
      <c r="G24" s="23">
        <v>900000</v>
      </c>
    </row>
    <row r="25" ht="18.75" customHeight="1" spans="1:7">
      <c r="A25" s="121" t="s">
        <v>135</v>
      </c>
      <c r="B25" s="121" t="s">
        <v>136</v>
      </c>
      <c r="C25" s="23">
        <v>900000</v>
      </c>
      <c r="D25" s="23"/>
      <c r="E25" s="23"/>
      <c r="F25" s="23"/>
      <c r="G25" s="23">
        <v>900000</v>
      </c>
    </row>
    <row r="26" ht="18.75" customHeight="1" spans="1:7">
      <c r="A26" s="119" t="s">
        <v>137</v>
      </c>
      <c r="B26" s="119" t="s">
        <v>138</v>
      </c>
      <c r="C26" s="23">
        <v>485387.74</v>
      </c>
      <c r="D26" s="23">
        <v>485387.74</v>
      </c>
      <c r="E26" s="23">
        <v>485387.74</v>
      </c>
      <c r="F26" s="23"/>
      <c r="G26" s="23"/>
    </row>
    <row r="27" ht="18.75" customHeight="1" spans="1:7">
      <c r="A27" s="163" t="s">
        <v>139</v>
      </c>
      <c r="B27" s="163" t="s">
        <v>140</v>
      </c>
      <c r="C27" s="23">
        <v>485387.74</v>
      </c>
      <c r="D27" s="23">
        <v>485387.74</v>
      </c>
      <c r="E27" s="23">
        <v>485387.74</v>
      </c>
      <c r="F27" s="23"/>
      <c r="G27" s="23"/>
    </row>
    <row r="28" ht="18.75" customHeight="1" spans="1:7">
      <c r="A28" s="121" t="s">
        <v>141</v>
      </c>
      <c r="B28" s="121" t="s">
        <v>142</v>
      </c>
      <c r="C28" s="23">
        <v>485387.74</v>
      </c>
      <c r="D28" s="23">
        <v>485387.74</v>
      </c>
      <c r="E28" s="23">
        <v>485387.74</v>
      </c>
      <c r="F28" s="23"/>
      <c r="G28" s="23"/>
    </row>
    <row r="29" ht="18.75" customHeight="1" spans="1:7">
      <c r="A29" s="46" t="s">
        <v>56</v>
      </c>
      <c r="B29" s="46"/>
      <c r="C29" s="23">
        <v>8275792.1</v>
      </c>
      <c r="D29" s="23">
        <v>7255792.1</v>
      </c>
      <c r="E29" s="23">
        <v>6931649.3</v>
      </c>
      <c r="F29" s="23">
        <v>324142.8</v>
      </c>
      <c r="G29" s="23">
        <v>1020000</v>
      </c>
    </row>
  </sheetData>
  <mergeCells count="7">
    <mergeCell ref="A2:G2"/>
    <mergeCell ref="A3:E3"/>
    <mergeCell ref="A4:B4"/>
    <mergeCell ref="D4:F4"/>
    <mergeCell ref="A29:B2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3"/>
      <c r="B1" s="144"/>
      <c r="C1" s="144"/>
      <c r="D1" s="145"/>
      <c r="G1" s="146" t="s">
        <v>191</v>
      </c>
    </row>
    <row r="2" ht="39" customHeight="1" spans="1:7">
      <c r="A2" s="135" t="str">
        <f>"2025"&amp;"年“三公”经费支出预算表"</f>
        <v>2025年“三公”经费支出预算表</v>
      </c>
      <c r="B2" s="67"/>
      <c r="C2" s="67"/>
      <c r="D2" s="67"/>
      <c r="E2" s="67"/>
      <c r="F2" s="67"/>
      <c r="G2" s="67"/>
    </row>
    <row r="3" ht="18.75" customHeight="1" spans="1:7">
      <c r="A3" s="35" t="str">
        <f>"单位名称："&amp;"永德县文化和旅游局"</f>
        <v>单位名称：永德县文化和旅游局</v>
      </c>
      <c r="B3" s="144"/>
      <c r="C3" s="144"/>
      <c r="D3" s="63"/>
      <c r="E3" s="2"/>
      <c r="G3" s="146" t="s">
        <v>192</v>
      </c>
    </row>
    <row r="4" ht="18.75" customHeight="1" spans="1:7">
      <c r="A4" s="9" t="s">
        <v>193</v>
      </c>
      <c r="B4" s="9" t="s">
        <v>194</v>
      </c>
      <c r="C4" s="26" t="s">
        <v>195</v>
      </c>
      <c r="D4" s="11" t="s">
        <v>196</v>
      </c>
      <c r="E4" s="12"/>
      <c r="F4" s="13"/>
      <c r="G4" s="26" t="s">
        <v>197</v>
      </c>
    </row>
    <row r="5" ht="18.75" customHeight="1" spans="1:7">
      <c r="A5" s="16"/>
      <c r="B5" s="147"/>
      <c r="C5" s="28"/>
      <c r="D5" s="148" t="s">
        <v>58</v>
      </c>
      <c r="E5" s="148" t="s">
        <v>198</v>
      </c>
      <c r="F5" s="148" t="s">
        <v>199</v>
      </c>
      <c r="G5" s="28"/>
    </row>
    <row r="6" ht="18.75" customHeight="1" spans="1:7">
      <c r="A6" s="149" t="s">
        <v>56</v>
      </c>
      <c r="B6" s="150">
        <v>1</v>
      </c>
      <c r="C6" s="151">
        <v>2</v>
      </c>
      <c r="D6" s="152">
        <v>3</v>
      </c>
      <c r="E6" s="152">
        <v>4</v>
      </c>
      <c r="F6" s="152">
        <v>5</v>
      </c>
      <c r="G6" s="151">
        <v>6</v>
      </c>
    </row>
    <row r="7" ht="18.75" customHeight="1" spans="1:7">
      <c r="A7" s="149" t="s">
        <v>56</v>
      </c>
      <c r="B7" s="153">
        <v>13800</v>
      </c>
      <c r="C7" s="153"/>
      <c r="D7" s="153">
        <v>12000</v>
      </c>
      <c r="E7" s="153"/>
      <c r="F7" s="153">
        <v>12000</v>
      </c>
      <c r="G7" s="153">
        <v>1800</v>
      </c>
    </row>
    <row r="8" ht="18.75" customHeight="1" spans="1:7">
      <c r="A8" s="154" t="s">
        <v>200</v>
      </c>
      <c r="B8" s="153"/>
      <c r="C8" s="153"/>
      <c r="D8" s="153"/>
      <c r="E8" s="153"/>
      <c r="F8" s="153"/>
      <c r="G8" s="153"/>
    </row>
    <row r="9" ht="18.75" customHeight="1" spans="1:7">
      <c r="A9" s="154" t="s">
        <v>201</v>
      </c>
      <c r="B9" s="153">
        <v>13800</v>
      </c>
      <c r="C9" s="153"/>
      <c r="D9" s="153">
        <v>12000</v>
      </c>
      <c r="E9" s="153"/>
      <c r="F9" s="153">
        <v>12000</v>
      </c>
      <c r="G9" s="153">
        <v>1800</v>
      </c>
    </row>
    <row r="10" ht="18.75" customHeight="1" spans="1:7">
      <c r="A10" s="154" t="s">
        <v>202</v>
      </c>
      <c r="B10" s="153"/>
      <c r="C10" s="153"/>
      <c r="D10" s="153"/>
      <c r="E10" s="153"/>
      <c r="F10" s="153"/>
      <c r="G10" s="153"/>
    </row>
    <row r="11" ht="18.75" customHeight="1" spans="1:7">
      <c r="A11" s="154" t="s">
        <v>203</v>
      </c>
      <c r="B11" s="153"/>
      <c r="C11" s="153"/>
      <c r="D11" s="153"/>
      <c r="E11" s="153"/>
      <c r="F11" s="153"/>
      <c r="G11" s="153"/>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5"/>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3"/>
      <c r="D1" s="134"/>
      <c r="E1" s="134"/>
      <c r="F1" s="134"/>
      <c r="G1" s="134"/>
      <c r="H1" s="64"/>
      <c r="I1" s="64"/>
      <c r="J1" s="64"/>
      <c r="K1" s="64"/>
      <c r="L1" s="64"/>
      <c r="M1" s="64"/>
      <c r="N1" s="2"/>
      <c r="O1" s="2"/>
      <c r="P1" s="2"/>
      <c r="Q1" s="64"/>
      <c r="U1" s="133"/>
      <c r="W1" s="32" t="s">
        <v>204</v>
      </c>
    </row>
    <row r="2" ht="39.75" customHeight="1" spans="1:23">
      <c r="A2" s="135" t="str">
        <f>"2025"&amp;"年部门基本支出预算表"</f>
        <v>2025年部门基本支出预算表</v>
      </c>
      <c r="B2" s="67"/>
      <c r="C2" s="67"/>
      <c r="D2" s="67"/>
      <c r="E2" s="67"/>
      <c r="F2" s="67"/>
      <c r="G2" s="67"/>
      <c r="H2" s="67"/>
      <c r="I2" s="67"/>
      <c r="J2" s="67"/>
      <c r="K2" s="67"/>
      <c r="L2" s="67"/>
      <c r="M2" s="67"/>
      <c r="N2" s="5"/>
      <c r="O2" s="5"/>
      <c r="P2" s="5"/>
      <c r="Q2" s="67"/>
      <c r="R2" s="67"/>
      <c r="S2" s="67"/>
      <c r="T2" s="67"/>
      <c r="U2" s="67"/>
      <c r="V2" s="67"/>
      <c r="W2" s="67"/>
    </row>
    <row r="3" ht="18.75" customHeight="1" spans="1:23">
      <c r="A3" s="6" t="str">
        <f>"单位名称："&amp;"永德县文化和旅游局"</f>
        <v>单位名称：永德县文化和旅游局</v>
      </c>
      <c r="B3" s="136"/>
      <c r="C3" s="136"/>
      <c r="D3" s="136"/>
      <c r="E3" s="136"/>
      <c r="F3" s="136"/>
      <c r="G3" s="136"/>
      <c r="H3" s="69"/>
      <c r="I3" s="69"/>
      <c r="J3" s="69"/>
      <c r="K3" s="69"/>
      <c r="L3" s="69"/>
      <c r="M3" s="69"/>
      <c r="N3" s="8"/>
      <c r="O3" s="8"/>
      <c r="P3" s="8"/>
      <c r="Q3" s="69"/>
      <c r="U3" s="133"/>
      <c r="W3" s="32" t="s">
        <v>192</v>
      </c>
    </row>
    <row r="4" ht="18.75" customHeight="1" spans="1:23">
      <c r="A4" s="9" t="s">
        <v>205</v>
      </c>
      <c r="B4" s="9" t="s">
        <v>206</v>
      </c>
      <c r="C4" s="9" t="s">
        <v>207</v>
      </c>
      <c r="D4" s="9" t="s">
        <v>208</v>
      </c>
      <c r="E4" s="9" t="s">
        <v>209</v>
      </c>
      <c r="F4" s="9" t="s">
        <v>210</v>
      </c>
      <c r="G4" s="9" t="s">
        <v>211</v>
      </c>
      <c r="H4" s="137" t="s">
        <v>212</v>
      </c>
      <c r="I4" s="87" t="s">
        <v>212</v>
      </c>
      <c r="J4" s="87"/>
      <c r="K4" s="87"/>
      <c r="L4" s="87"/>
      <c r="M4" s="87"/>
      <c r="N4" s="12"/>
      <c r="O4" s="12"/>
      <c r="P4" s="12"/>
      <c r="Q4" s="72" t="s">
        <v>62</v>
      </c>
      <c r="R4" s="87" t="s">
        <v>78</v>
      </c>
      <c r="S4" s="87"/>
      <c r="T4" s="87"/>
      <c r="U4" s="87"/>
      <c r="V4" s="87"/>
      <c r="W4" s="140"/>
    </row>
    <row r="5" ht="18.75" customHeight="1" spans="1:23">
      <c r="A5" s="14"/>
      <c r="B5" s="132"/>
      <c r="C5" s="14"/>
      <c r="D5" s="14"/>
      <c r="E5" s="14"/>
      <c r="F5" s="14"/>
      <c r="G5" s="14"/>
      <c r="H5" s="105" t="s">
        <v>213</v>
      </c>
      <c r="I5" s="137" t="s">
        <v>59</v>
      </c>
      <c r="J5" s="87"/>
      <c r="K5" s="87"/>
      <c r="L5" s="87"/>
      <c r="M5" s="140"/>
      <c r="N5" s="11" t="s">
        <v>214</v>
      </c>
      <c r="O5" s="12"/>
      <c r="P5" s="13"/>
      <c r="Q5" s="9" t="s">
        <v>62</v>
      </c>
      <c r="R5" s="137" t="s">
        <v>78</v>
      </c>
      <c r="S5" s="72" t="s">
        <v>65</v>
      </c>
      <c r="T5" s="87" t="s">
        <v>78</v>
      </c>
      <c r="U5" s="72" t="s">
        <v>67</v>
      </c>
      <c r="V5" s="72" t="s">
        <v>68</v>
      </c>
      <c r="W5" s="142" t="s">
        <v>69</v>
      </c>
    </row>
    <row r="6" ht="18.75" customHeight="1" spans="1:23">
      <c r="A6" s="27"/>
      <c r="B6" s="27"/>
      <c r="C6" s="27"/>
      <c r="D6" s="27"/>
      <c r="E6" s="27"/>
      <c r="F6" s="27"/>
      <c r="G6" s="27"/>
      <c r="H6" s="27"/>
      <c r="I6" s="141" t="s">
        <v>215</v>
      </c>
      <c r="J6" s="9" t="s">
        <v>216</v>
      </c>
      <c r="K6" s="9" t="s">
        <v>217</v>
      </c>
      <c r="L6" s="9" t="s">
        <v>218</v>
      </c>
      <c r="M6" s="9" t="s">
        <v>219</v>
      </c>
      <c r="N6" s="9" t="s">
        <v>59</v>
      </c>
      <c r="O6" s="9" t="s">
        <v>60</v>
      </c>
      <c r="P6" s="9" t="s">
        <v>61</v>
      </c>
      <c r="Q6" s="27"/>
      <c r="R6" s="9" t="s">
        <v>58</v>
      </c>
      <c r="S6" s="9" t="s">
        <v>65</v>
      </c>
      <c r="T6" s="9" t="s">
        <v>220</v>
      </c>
      <c r="U6" s="9" t="s">
        <v>67</v>
      </c>
      <c r="V6" s="9" t="s">
        <v>68</v>
      </c>
      <c r="W6" s="9" t="s">
        <v>69</v>
      </c>
    </row>
    <row r="7" ht="18.75" customHeight="1" spans="1:23">
      <c r="A7" s="108"/>
      <c r="B7" s="108"/>
      <c r="C7" s="108"/>
      <c r="D7" s="108"/>
      <c r="E7" s="108"/>
      <c r="F7" s="108"/>
      <c r="G7" s="108"/>
      <c r="H7" s="108"/>
      <c r="I7" s="91"/>
      <c r="J7" s="16" t="s">
        <v>221</v>
      </c>
      <c r="K7" s="16" t="s">
        <v>217</v>
      </c>
      <c r="L7" s="16" t="s">
        <v>218</v>
      </c>
      <c r="M7" s="16" t="s">
        <v>219</v>
      </c>
      <c r="N7" s="16" t="s">
        <v>217</v>
      </c>
      <c r="O7" s="16" t="s">
        <v>218</v>
      </c>
      <c r="P7" s="16" t="s">
        <v>219</v>
      </c>
      <c r="Q7" s="16" t="s">
        <v>62</v>
      </c>
      <c r="R7" s="16" t="s">
        <v>58</v>
      </c>
      <c r="S7" s="16" t="s">
        <v>65</v>
      </c>
      <c r="T7" s="16" t="s">
        <v>220</v>
      </c>
      <c r="U7" s="16" t="s">
        <v>67</v>
      </c>
      <c r="V7" s="16" t="s">
        <v>68</v>
      </c>
      <c r="W7" s="16" t="s">
        <v>69</v>
      </c>
    </row>
    <row r="8" ht="18.75" customHeight="1" spans="1:23">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row>
    <row r="9" ht="18.75" customHeight="1" spans="1:23">
      <c r="A9" s="139" t="s">
        <v>71</v>
      </c>
      <c r="B9" s="139"/>
      <c r="C9" s="139"/>
      <c r="D9" s="139"/>
      <c r="E9" s="139"/>
      <c r="F9" s="139"/>
      <c r="G9" s="139"/>
      <c r="H9" s="23">
        <v>7255792.1</v>
      </c>
      <c r="I9" s="23">
        <v>7255792.1</v>
      </c>
      <c r="J9" s="23"/>
      <c r="K9" s="23"/>
      <c r="L9" s="23">
        <v>7255792.1</v>
      </c>
      <c r="M9" s="23"/>
      <c r="N9" s="23"/>
      <c r="O9" s="23"/>
      <c r="P9" s="23"/>
      <c r="Q9" s="23"/>
      <c r="R9" s="23"/>
      <c r="S9" s="23"/>
      <c r="T9" s="23"/>
      <c r="U9" s="23"/>
      <c r="V9" s="23"/>
      <c r="W9" s="23"/>
    </row>
    <row r="10" ht="18.75" customHeight="1" spans="1:23">
      <c r="A10" s="139"/>
      <c r="B10" s="20" t="s">
        <v>222</v>
      </c>
      <c r="C10" s="20" t="s">
        <v>223</v>
      </c>
      <c r="D10" s="20" t="s">
        <v>94</v>
      </c>
      <c r="E10" s="20" t="s">
        <v>89</v>
      </c>
      <c r="F10" s="20" t="s">
        <v>224</v>
      </c>
      <c r="G10" s="20" t="s">
        <v>225</v>
      </c>
      <c r="H10" s="23">
        <v>609456</v>
      </c>
      <c r="I10" s="23">
        <v>609456</v>
      </c>
      <c r="J10" s="23"/>
      <c r="K10" s="23"/>
      <c r="L10" s="23">
        <v>609456</v>
      </c>
      <c r="M10" s="23"/>
      <c r="N10" s="23"/>
      <c r="O10" s="23"/>
      <c r="P10" s="23"/>
      <c r="Q10" s="23"/>
      <c r="R10" s="23"/>
      <c r="S10" s="23"/>
      <c r="T10" s="23"/>
      <c r="U10" s="23"/>
      <c r="V10" s="23"/>
      <c r="W10" s="23"/>
    </row>
    <row r="11" ht="18.75" customHeight="1" spans="1:23">
      <c r="A11" s="24"/>
      <c r="B11" s="20" t="s">
        <v>226</v>
      </c>
      <c r="C11" s="20" t="s">
        <v>227</v>
      </c>
      <c r="D11" s="20" t="s">
        <v>94</v>
      </c>
      <c r="E11" s="20" t="s">
        <v>89</v>
      </c>
      <c r="F11" s="20" t="s">
        <v>224</v>
      </c>
      <c r="G11" s="20" t="s">
        <v>225</v>
      </c>
      <c r="H11" s="23">
        <v>1152684</v>
      </c>
      <c r="I11" s="23">
        <v>1152684</v>
      </c>
      <c r="J11" s="23"/>
      <c r="K11" s="23"/>
      <c r="L11" s="23">
        <v>1152684</v>
      </c>
      <c r="M11" s="23"/>
      <c r="N11" s="23"/>
      <c r="O11" s="23"/>
      <c r="P11" s="23"/>
      <c r="Q11" s="23"/>
      <c r="R11" s="23"/>
      <c r="S11" s="23"/>
      <c r="T11" s="23"/>
      <c r="U11" s="23"/>
      <c r="V11" s="23"/>
      <c r="W11" s="23"/>
    </row>
    <row r="12" ht="18.75" customHeight="1" spans="1:23">
      <c r="A12" s="24"/>
      <c r="B12" s="20" t="s">
        <v>222</v>
      </c>
      <c r="C12" s="20" t="s">
        <v>223</v>
      </c>
      <c r="D12" s="20" t="s">
        <v>94</v>
      </c>
      <c r="E12" s="20" t="s">
        <v>89</v>
      </c>
      <c r="F12" s="20" t="s">
        <v>228</v>
      </c>
      <c r="G12" s="20" t="s">
        <v>229</v>
      </c>
      <c r="H12" s="23">
        <v>794532.96</v>
      </c>
      <c r="I12" s="23">
        <v>794532.96</v>
      </c>
      <c r="J12" s="23"/>
      <c r="K12" s="23"/>
      <c r="L12" s="23">
        <v>794532.96</v>
      </c>
      <c r="M12" s="23"/>
      <c r="N12" s="23"/>
      <c r="O12" s="23"/>
      <c r="P12" s="23"/>
      <c r="Q12" s="23"/>
      <c r="R12" s="23"/>
      <c r="S12" s="23"/>
      <c r="T12" s="23"/>
      <c r="U12" s="23"/>
      <c r="V12" s="23"/>
      <c r="W12" s="23"/>
    </row>
    <row r="13" ht="18.75" customHeight="1" spans="1:23">
      <c r="A13" s="24"/>
      <c r="B13" s="20" t="s">
        <v>226</v>
      </c>
      <c r="C13" s="20" t="s">
        <v>227</v>
      </c>
      <c r="D13" s="20" t="s">
        <v>94</v>
      </c>
      <c r="E13" s="20" t="s">
        <v>89</v>
      </c>
      <c r="F13" s="20" t="s">
        <v>228</v>
      </c>
      <c r="G13" s="20" t="s">
        <v>229</v>
      </c>
      <c r="H13" s="23">
        <v>132600</v>
      </c>
      <c r="I13" s="23">
        <v>132600</v>
      </c>
      <c r="J13" s="23"/>
      <c r="K13" s="23"/>
      <c r="L13" s="23">
        <v>132600</v>
      </c>
      <c r="M13" s="23"/>
      <c r="N13" s="23"/>
      <c r="O13" s="23"/>
      <c r="P13" s="23"/>
      <c r="Q13" s="23"/>
      <c r="R13" s="23"/>
      <c r="S13" s="23"/>
      <c r="T13" s="23"/>
      <c r="U13" s="23"/>
      <c r="V13" s="23"/>
      <c r="W13" s="23"/>
    </row>
    <row r="14" ht="18.75" customHeight="1" spans="1:23">
      <c r="A14" s="24"/>
      <c r="B14" s="20" t="s">
        <v>222</v>
      </c>
      <c r="C14" s="20" t="s">
        <v>223</v>
      </c>
      <c r="D14" s="20" t="s">
        <v>88</v>
      </c>
      <c r="E14" s="20" t="s">
        <v>89</v>
      </c>
      <c r="F14" s="20" t="s">
        <v>228</v>
      </c>
      <c r="G14" s="20" t="s">
        <v>229</v>
      </c>
      <c r="H14" s="23"/>
      <c r="I14" s="23"/>
      <c r="J14" s="23"/>
      <c r="K14" s="23"/>
      <c r="L14" s="23"/>
      <c r="M14" s="23"/>
      <c r="N14" s="23"/>
      <c r="O14" s="23"/>
      <c r="P14" s="23"/>
      <c r="Q14" s="23"/>
      <c r="R14" s="23"/>
      <c r="S14" s="23"/>
      <c r="T14" s="23"/>
      <c r="U14" s="23"/>
      <c r="V14" s="23"/>
      <c r="W14" s="23"/>
    </row>
    <row r="15" ht="18.75" customHeight="1" spans="1:23">
      <c r="A15" s="24"/>
      <c r="B15" s="20" t="s">
        <v>226</v>
      </c>
      <c r="C15" s="20" t="s">
        <v>227</v>
      </c>
      <c r="D15" s="20" t="s">
        <v>129</v>
      </c>
      <c r="E15" s="20" t="s">
        <v>130</v>
      </c>
      <c r="F15" s="20" t="s">
        <v>228</v>
      </c>
      <c r="G15" s="20" t="s">
        <v>229</v>
      </c>
      <c r="H15" s="23"/>
      <c r="I15" s="23"/>
      <c r="J15" s="23"/>
      <c r="K15" s="23"/>
      <c r="L15" s="23"/>
      <c r="M15" s="23"/>
      <c r="N15" s="23"/>
      <c r="O15" s="23"/>
      <c r="P15" s="23"/>
      <c r="Q15" s="23"/>
      <c r="R15" s="23"/>
      <c r="S15" s="23"/>
      <c r="T15" s="23"/>
      <c r="U15" s="23"/>
      <c r="V15" s="23"/>
      <c r="W15" s="23"/>
    </row>
    <row r="16" ht="18.75" customHeight="1" spans="1:23">
      <c r="A16" s="24"/>
      <c r="B16" s="20" t="s">
        <v>222</v>
      </c>
      <c r="C16" s="20" t="s">
        <v>223</v>
      </c>
      <c r="D16" s="20" t="s">
        <v>94</v>
      </c>
      <c r="E16" s="20" t="s">
        <v>89</v>
      </c>
      <c r="F16" s="20" t="s">
        <v>230</v>
      </c>
      <c r="G16" s="20" t="s">
        <v>231</v>
      </c>
      <c r="H16" s="23">
        <v>50788</v>
      </c>
      <c r="I16" s="23">
        <v>50788</v>
      </c>
      <c r="J16" s="23"/>
      <c r="K16" s="23"/>
      <c r="L16" s="23">
        <v>50788</v>
      </c>
      <c r="M16" s="23"/>
      <c r="N16" s="23"/>
      <c r="O16" s="23"/>
      <c r="P16" s="23"/>
      <c r="Q16" s="23"/>
      <c r="R16" s="23"/>
      <c r="S16" s="23"/>
      <c r="T16" s="23"/>
      <c r="U16" s="23"/>
      <c r="V16" s="23"/>
      <c r="W16" s="23"/>
    </row>
    <row r="17" ht="18.75" customHeight="1" spans="1:23">
      <c r="A17" s="24"/>
      <c r="B17" s="20" t="s">
        <v>232</v>
      </c>
      <c r="C17" s="20" t="s">
        <v>233</v>
      </c>
      <c r="D17" s="20" t="s">
        <v>94</v>
      </c>
      <c r="E17" s="20" t="s">
        <v>89</v>
      </c>
      <c r="F17" s="20" t="s">
        <v>230</v>
      </c>
      <c r="G17" s="20" t="s">
        <v>231</v>
      </c>
      <c r="H17" s="23">
        <v>248160</v>
      </c>
      <c r="I17" s="23">
        <v>248160</v>
      </c>
      <c r="J17" s="23"/>
      <c r="K17" s="23"/>
      <c r="L17" s="23">
        <v>248160</v>
      </c>
      <c r="M17" s="23"/>
      <c r="N17" s="23"/>
      <c r="O17" s="23"/>
      <c r="P17" s="23"/>
      <c r="Q17" s="23"/>
      <c r="R17" s="23"/>
      <c r="S17" s="23"/>
      <c r="T17" s="23"/>
      <c r="U17" s="23"/>
      <c r="V17" s="23"/>
      <c r="W17" s="23"/>
    </row>
    <row r="18" ht="18.75" customHeight="1" spans="1:23">
      <c r="A18" s="24"/>
      <c r="B18" s="20" t="s">
        <v>226</v>
      </c>
      <c r="C18" s="20" t="s">
        <v>227</v>
      </c>
      <c r="D18" s="20" t="s">
        <v>94</v>
      </c>
      <c r="E18" s="20" t="s">
        <v>89</v>
      </c>
      <c r="F18" s="20" t="s">
        <v>234</v>
      </c>
      <c r="G18" s="20" t="s">
        <v>235</v>
      </c>
      <c r="H18" s="23">
        <v>817484.88</v>
      </c>
      <c r="I18" s="23">
        <v>817484.88</v>
      </c>
      <c r="J18" s="23"/>
      <c r="K18" s="23"/>
      <c r="L18" s="23">
        <v>817484.88</v>
      </c>
      <c r="M18" s="23"/>
      <c r="N18" s="23"/>
      <c r="O18" s="23"/>
      <c r="P18" s="23"/>
      <c r="Q18" s="23"/>
      <c r="R18" s="23"/>
      <c r="S18" s="23"/>
      <c r="T18" s="23"/>
      <c r="U18" s="23"/>
      <c r="V18" s="23"/>
      <c r="W18" s="23"/>
    </row>
    <row r="19" ht="18.75" customHeight="1" spans="1:23">
      <c r="A19" s="24"/>
      <c r="B19" s="20" t="s">
        <v>236</v>
      </c>
      <c r="C19" s="20" t="s">
        <v>237</v>
      </c>
      <c r="D19" s="20" t="s">
        <v>94</v>
      </c>
      <c r="E19" s="20" t="s">
        <v>89</v>
      </c>
      <c r="F19" s="20" t="s">
        <v>234</v>
      </c>
      <c r="G19" s="20" t="s">
        <v>235</v>
      </c>
      <c r="H19" s="23">
        <v>486000</v>
      </c>
      <c r="I19" s="23">
        <v>486000</v>
      </c>
      <c r="J19" s="23"/>
      <c r="K19" s="23"/>
      <c r="L19" s="23">
        <v>486000</v>
      </c>
      <c r="M19" s="23"/>
      <c r="N19" s="23"/>
      <c r="O19" s="23"/>
      <c r="P19" s="23"/>
      <c r="Q19" s="23"/>
      <c r="R19" s="23"/>
      <c r="S19" s="23"/>
      <c r="T19" s="23"/>
      <c r="U19" s="23"/>
      <c r="V19" s="23"/>
      <c r="W19" s="23"/>
    </row>
    <row r="20" ht="18.75" customHeight="1" spans="1:23">
      <c r="A20" s="24"/>
      <c r="B20" s="20" t="s">
        <v>226</v>
      </c>
      <c r="C20" s="20" t="s">
        <v>227</v>
      </c>
      <c r="D20" s="20" t="s">
        <v>94</v>
      </c>
      <c r="E20" s="20" t="s">
        <v>89</v>
      </c>
      <c r="F20" s="20" t="s">
        <v>234</v>
      </c>
      <c r="G20" s="20" t="s">
        <v>235</v>
      </c>
      <c r="H20" s="23">
        <v>289980</v>
      </c>
      <c r="I20" s="23">
        <v>289980</v>
      </c>
      <c r="J20" s="23"/>
      <c r="K20" s="23"/>
      <c r="L20" s="23">
        <v>289980</v>
      </c>
      <c r="M20" s="23"/>
      <c r="N20" s="23"/>
      <c r="O20" s="23"/>
      <c r="P20" s="23"/>
      <c r="Q20" s="23"/>
      <c r="R20" s="23"/>
      <c r="S20" s="23"/>
      <c r="T20" s="23"/>
      <c r="U20" s="23"/>
      <c r="V20" s="23"/>
      <c r="W20" s="23"/>
    </row>
    <row r="21" ht="18.75" customHeight="1" spans="1:23">
      <c r="A21" s="24"/>
      <c r="B21" s="20" t="s">
        <v>238</v>
      </c>
      <c r="C21" s="20" t="s">
        <v>239</v>
      </c>
      <c r="D21" s="20" t="s">
        <v>107</v>
      </c>
      <c r="E21" s="20" t="s">
        <v>108</v>
      </c>
      <c r="F21" s="20" t="s">
        <v>240</v>
      </c>
      <c r="G21" s="20" t="s">
        <v>241</v>
      </c>
      <c r="H21" s="23">
        <v>647183.65</v>
      </c>
      <c r="I21" s="23">
        <v>647183.65</v>
      </c>
      <c r="J21" s="23"/>
      <c r="K21" s="23"/>
      <c r="L21" s="23">
        <v>647183.65</v>
      </c>
      <c r="M21" s="23"/>
      <c r="N21" s="23"/>
      <c r="O21" s="23"/>
      <c r="P21" s="23"/>
      <c r="Q21" s="23"/>
      <c r="R21" s="23"/>
      <c r="S21" s="23"/>
      <c r="T21" s="23"/>
      <c r="U21" s="23"/>
      <c r="V21" s="23"/>
      <c r="W21" s="23"/>
    </row>
    <row r="22" ht="18.75" customHeight="1" spans="1:23">
      <c r="A22" s="24"/>
      <c r="B22" s="20" t="s">
        <v>238</v>
      </c>
      <c r="C22" s="20" t="s">
        <v>239</v>
      </c>
      <c r="D22" s="20" t="s">
        <v>109</v>
      </c>
      <c r="E22" s="20" t="s">
        <v>110</v>
      </c>
      <c r="F22" s="20" t="s">
        <v>242</v>
      </c>
      <c r="G22" s="20" t="s">
        <v>243</v>
      </c>
      <c r="H22" s="23"/>
      <c r="I22" s="23"/>
      <c r="J22" s="23"/>
      <c r="K22" s="23"/>
      <c r="L22" s="23"/>
      <c r="M22" s="23"/>
      <c r="N22" s="23"/>
      <c r="O22" s="23"/>
      <c r="P22" s="23"/>
      <c r="Q22" s="23"/>
      <c r="R22" s="23"/>
      <c r="S22" s="23"/>
      <c r="T22" s="23"/>
      <c r="U22" s="23"/>
      <c r="V22" s="23"/>
      <c r="W22" s="23"/>
    </row>
    <row r="23" ht="18.75" customHeight="1" spans="1:23">
      <c r="A23" s="24"/>
      <c r="B23" s="20" t="s">
        <v>238</v>
      </c>
      <c r="C23" s="20" t="s">
        <v>239</v>
      </c>
      <c r="D23" s="20" t="s">
        <v>119</v>
      </c>
      <c r="E23" s="20" t="s">
        <v>120</v>
      </c>
      <c r="F23" s="20" t="s">
        <v>244</v>
      </c>
      <c r="G23" s="20" t="s">
        <v>245</v>
      </c>
      <c r="H23" s="23">
        <v>287187.75</v>
      </c>
      <c r="I23" s="23">
        <v>287187.75</v>
      </c>
      <c r="J23" s="23"/>
      <c r="K23" s="23"/>
      <c r="L23" s="23">
        <v>287187.75</v>
      </c>
      <c r="M23" s="23"/>
      <c r="N23" s="23"/>
      <c r="O23" s="23"/>
      <c r="P23" s="23"/>
      <c r="Q23" s="23"/>
      <c r="R23" s="23"/>
      <c r="S23" s="23"/>
      <c r="T23" s="23"/>
      <c r="U23" s="23"/>
      <c r="V23" s="23"/>
      <c r="W23" s="23"/>
    </row>
    <row r="24" ht="18.75" customHeight="1" spans="1:23">
      <c r="A24" s="24"/>
      <c r="B24" s="20" t="s">
        <v>238</v>
      </c>
      <c r="C24" s="20" t="s">
        <v>239</v>
      </c>
      <c r="D24" s="20" t="s">
        <v>121</v>
      </c>
      <c r="E24" s="20" t="s">
        <v>122</v>
      </c>
      <c r="F24" s="20" t="s">
        <v>244</v>
      </c>
      <c r="G24" s="20" t="s">
        <v>245</v>
      </c>
      <c r="H24" s="23"/>
      <c r="I24" s="23"/>
      <c r="J24" s="23"/>
      <c r="K24" s="23"/>
      <c r="L24" s="23"/>
      <c r="M24" s="23"/>
      <c r="N24" s="23"/>
      <c r="O24" s="23"/>
      <c r="P24" s="23"/>
      <c r="Q24" s="23"/>
      <c r="R24" s="23"/>
      <c r="S24" s="23"/>
      <c r="T24" s="23"/>
      <c r="U24" s="23"/>
      <c r="V24" s="23"/>
      <c r="W24" s="23"/>
    </row>
    <row r="25" ht="18.75" customHeight="1" spans="1:23">
      <c r="A25" s="24"/>
      <c r="B25" s="20" t="s">
        <v>238</v>
      </c>
      <c r="C25" s="20" t="s">
        <v>239</v>
      </c>
      <c r="D25" s="20" t="s">
        <v>123</v>
      </c>
      <c r="E25" s="20" t="s">
        <v>124</v>
      </c>
      <c r="F25" s="20" t="s">
        <v>246</v>
      </c>
      <c r="G25" s="20" t="s">
        <v>247</v>
      </c>
      <c r="H25" s="23">
        <v>8089.8</v>
      </c>
      <c r="I25" s="23">
        <v>8089.8</v>
      </c>
      <c r="J25" s="23"/>
      <c r="K25" s="23"/>
      <c r="L25" s="23">
        <v>8089.8</v>
      </c>
      <c r="M25" s="23"/>
      <c r="N25" s="23"/>
      <c r="O25" s="23"/>
      <c r="P25" s="23"/>
      <c r="Q25" s="23"/>
      <c r="R25" s="23"/>
      <c r="S25" s="23"/>
      <c r="T25" s="23"/>
      <c r="U25" s="23"/>
      <c r="V25" s="23"/>
      <c r="W25" s="23"/>
    </row>
    <row r="26" ht="18.75" customHeight="1" spans="1:23">
      <c r="A26" s="24"/>
      <c r="B26" s="20" t="s">
        <v>238</v>
      </c>
      <c r="C26" s="20" t="s">
        <v>239</v>
      </c>
      <c r="D26" s="20" t="s">
        <v>94</v>
      </c>
      <c r="E26" s="20" t="s">
        <v>89</v>
      </c>
      <c r="F26" s="20" t="s">
        <v>246</v>
      </c>
      <c r="G26" s="20" t="s">
        <v>247</v>
      </c>
      <c r="H26" s="23">
        <v>16749.24</v>
      </c>
      <c r="I26" s="23">
        <v>16749.24</v>
      </c>
      <c r="J26" s="23"/>
      <c r="K26" s="23"/>
      <c r="L26" s="23">
        <v>16749.24</v>
      </c>
      <c r="M26" s="23"/>
      <c r="N26" s="23"/>
      <c r="O26" s="23"/>
      <c r="P26" s="23"/>
      <c r="Q26" s="23"/>
      <c r="R26" s="23"/>
      <c r="S26" s="23"/>
      <c r="T26" s="23"/>
      <c r="U26" s="23"/>
      <c r="V26" s="23"/>
      <c r="W26" s="23"/>
    </row>
    <row r="27" ht="18.75" customHeight="1" spans="1:23">
      <c r="A27" s="24"/>
      <c r="B27" s="20" t="s">
        <v>238</v>
      </c>
      <c r="C27" s="20" t="s">
        <v>239</v>
      </c>
      <c r="D27" s="20" t="s">
        <v>123</v>
      </c>
      <c r="E27" s="20" t="s">
        <v>124</v>
      </c>
      <c r="F27" s="20" t="s">
        <v>246</v>
      </c>
      <c r="G27" s="20" t="s">
        <v>247</v>
      </c>
      <c r="H27" s="23">
        <v>24800</v>
      </c>
      <c r="I27" s="23">
        <v>24800</v>
      </c>
      <c r="J27" s="23"/>
      <c r="K27" s="23"/>
      <c r="L27" s="23">
        <v>24800</v>
      </c>
      <c r="M27" s="23"/>
      <c r="N27" s="23"/>
      <c r="O27" s="23"/>
      <c r="P27" s="23"/>
      <c r="Q27" s="23"/>
      <c r="R27" s="23"/>
      <c r="S27" s="23"/>
      <c r="T27" s="23"/>
      <c r="U27" s="23"/>
      <c r="V27" s="23"/>
      <c r="W27" s="23"/>
    </row>
    <row r="28" ht="18.75" customHeight="1" spans="1:23">
      <c r="A28" s="24"/>
      <c r="B28" s="20" t="s">
        <v>248</v>
      </c>
      <c r="C28" s="20" t="s">
        <v>142</v>
      </c>
      <c r="D28" s="20" t="s">
        <v>141</v>
      </c>
      <c r="E28" s="20" t="s">
        <v>142</v>
      </c>
      <c r="F28" s="20" t="s">
        <v>249</v>
      </c>
      <c r="G28" s="20" t="s">
        <v>142</v>
      </c>
      <c r="H28" s="23">
        <v>485387.74</v>
      </c>
      <c r="I28" s="23">
        <v>485387.74</v>
      </c>
      <c r="J28" s="23"/>
      <c r="K28" s="23"/>
      <c r="L28" s="23">
        <v>485387.74</v>
      </c>
      <c r="M28" s="23"/>
      <c r="N28" s="23"/>
      <c r="O28" s="23"/>
      <c r="P28" s="23"/>
      <c r="Q28" s="23"/>
      <c r="R28" s="23"/>
      <c r="S28" s="23"/>
      <c r="T28" s="23"/>
      <c r="U28" s="23"/>
      <c r="V28" s="23"/>
      <c r="W28" s="23"/>
    </row>
    <row r="29" ht="18.75" customHeight="1" spans="1:23">
      <c r="A29" s="24"/>
      <c r="B29" s="20" t="s">
        <v>250</v>
      </c>
      <c r="C29" s="20" t="s">
        <v>251</v>
      </c>
      <c r="D29" s="20" t="s">
        <v>94</v>
      </c>
      <c r="E29" s="20" t="s">
        <v>89</v>
      </c>
      <c r="F29" s="20" t="s">
        <v>252</v>
      </c>
      <c r="G29" s="20" t="s">
        <v>253</v>
      </c>
      <c r="H29" s="23">
        <v>7200</v>
      </c>
      <c r="I29" s="23">
        <v>7200</v>
      </c>
      <c r="J29" s="23"/>
      <c r="K29" s="23"/>
      <c r="L29" s="23">
        <v>7200</v>
      </c>
      <c r="M29" s="23"/>
      <c r="N29" s="23"/>
      <c r="O29" s="23"/>
      <c r="P29" s="23"/>
      <c r="Q29" s="23"/>
      <c r="R29" s="23"/>
      <c r="S29" s="23"/>
      <c r="T29" s="23"/>
      <c r="U29" s="23"/>
      <c r="V29" s="23"/>
      <c r="W29" s="23"/>
    </row>
    <row r="30" ht="18.75" customHeight="1" spans="1:23">
      <c r="A30" s="24"/>
      <c r="B30" s="20" t="s">
        <v>254</v>
      </c>
      <c r="C30" s="20" t="s">
        <v>255</v>
      </c>
      <c r="D30" s="20" t="s">
        <v>94</v>
      </c>
      <c r="E30" s="20" t="s">
        <v>89</v>
      </c>
      <c r="F30" s="20" t="s">
        <v>256</v>
      </c>
      <c r="G30" s="20" t="s">
        <v>257</v>
      </c>
      <c r="H30" s="23">
        <v>39054</v>
      </c>
      <c r="I30" s="23">
        <v>39054</v>
      </c>
      <c r="J30" s="23"/>
      <c r="K30" s="23"/>
      <c r="L30" s="23">
        <v>39054</v>
      </c>
      <c r="M30" s="23"/>
      <c r="N30" s="23"/>
      <c r="O30" s="23"/>
      <c r="P30" s="23"/>
      <c r="Q30" s="23"/>
      <c r="R30" s="23"/>
      <c r="S30" s="23"/>
      <c r="T30" s="23"/>
      <c r="U30" s="23"/>
      <c r="V30" s="23"/>
      <c r="W30" s="23"/>
    </row>
    <row r="31" ht="18.75" customHeight="1" spans="1:23">
      <c r="A31" s="24"/>
      <c r="B31" s="20" t="s">
        <v>254</v>
      </c>
      <c r="C31" s="20" t="s">
        <v>255</v>
      </c>
      <c r="D31" s="20" t="s">
        <v>94</v>
      </c>
      <c r="E31" s="20" t="s">
        <v>89</v>
      </c>
      <c r="F31" s="20" t="s">
        <v>258</v>
      </c>
      <c r="G31" s="20" t="s">
        <v>259</v>
      </c>
      <c r="H31" s="23">
        <v>2970</v>
      </c>
      <c r="I31" s="23">
        <v>2970</v>
      </c>
      <c r="J31" s="23"/>
      <c r="K31" s="23"/>
      <c r="L31" s="23">
        <v>2970</v>
      </c>
      <c r="M31" s="23"/>
      <c r="N31" s="23"/>
      <c r="O31" s="23"/>
      <c r="P31" s="23"/>
      <c r="Q31" s="23"/>
      <c r="R31" s="23"/>
      <c r="S31" s="23"/>
      <c r="T31" s="23"/>
      <c r="U31" s="23"/>
      <c r="V31" s="23"/>
      <c r="W31" s="23"/>
    </row>
    <row r="32" ht="18.75" customHeight="1" spans="1:23">
      <c r="A32" s="24"/>
      <c r="B32" s="20" t="s">
        <v>254</v>
      </c>
      <c r="C32" s="20" t="s">
        <v>255</v>
      </c>
      <c r="D32" s="20" t="s">
        <v>94</v>
      </c>
      <c r="E32" s="20" t="s">
        <v>89</v>
      </c>
      <c r="F32" s="20" t="s">
        <v>260</v>
      </c>
      <c r="G32" s="20" t="s">
        <v>261</v>
      </c>
      <c r="H32" s="23">
        <v>1776</v>
      </c>
      <c r="I32" s="23">
        <v>1776</v>
      </c>
      <c r="J32" s="23"/>
      <c r="K32" s="23"/>
      <c r="L32" s="23">
        <v>1776</v>
      </c>
      <c r="M32" s="23"/>
      <c r="N32" s="23"/>
      <c r="O32" s="23"/>
      <c r="P32" s="23"/>
      <c r="Q32" s="23"/>
      <c r="R32" s="23"/>
      <c r="S32" s="23"/>
      <c r="T32" s="23"/>
      <c r="U32" s="23"/>
      <c r="V32" s="23"/>
      <c r="W32" s="23"/>
    </row>
    <row r="33" ht="18.75" customHeight="1" spans="1:23">
      <c r="A33" s="24"/>
      <c r="B33" s="20" t="s">
        <v>254</v>
      </c>
      <c r="C33" s="20" t="s">
        <v>255</v>
      </c>
      <c r="D33" s="20" t="s">
        <v>94</v>
      </c>
      <c r="E33" s="20" t="s">
        <v>89</v>
      </c>
      <c r="F33" s="20" t="s">
        <v>262</v>
      </c>
      <c r="G33" s="20" t="s">
        <v>263</v>
      </c>
      <c r="H33" s="23">
        <v>35400</v>
      </c>
      <c r="I33" s="23">
        <v>35400</v>
      </c>
      <c r="J33" s="23"/>
      <c r="K33" s="23"/>
      <c r="L33" s="23">
        <v>35400</v>
      </c>
      <c r="M33" s="23"/>
      <c r="N33" s="23"/>
      <c r="O33" s="23"/>
      <c r="P33" s="23"/>
      <c r="Q33" s="23"/>
      <c r="R33" s="23"/>
      <c r="S33" s="23"/>
      <c r="T33" s="23"/>
      <c r="U33" s="23"/>
      <c r="V33" s="23"/>
      <c r="W33" s="23"/>
    </row>
    <row r="34" ht="18.75" customHeight="1" spans="1:23">
      <c r="A34" s="24"/>
      <c r="B34" s="20" t="s">
        <v>254</v>
      </c>
      <c r="C34" s="20" t="s">
        <v>255</v>
      </c>
      <c r="D34" s="20" t="s">
        <v>94</v>
      </c>
      <c r="E34" s="20" t="s">
        <v>89</v>
      </c>
      <c r="F34" s="20" t="s">
        <v>264</v>
      </c>
      <c r="G34" s="20" t="s">
        <v>265</v>
      </c>
      <c r="H34" s="23">
        <v>6000</v>
      </c>
      <c r="I34" s="23">
        <v>6000</v>
      </c>
      <c r="J34" s="23"/>
      <c r="K34" s="23"/>
      <c r="L34" s="23">
        <v>6000</v>
      </c>
      <c r="M34" s="23"/>
      <c r="N34" s="23"/>
      <c r="O34" s="23"/>
      <c r="P34" s="23"/>
      <c r="Q34" s="23"/>
      <c r="R34" s="23"/>
      <c r="S34" s="23"/>
      <c r="T34" s="23"/>
      <c r="U34" s="23"/>
      <c r="V34" s="23"/>
      <c r="W34" s="23"/>
    </row>
    <row r="35" ht="18.75" customHeight="1" spans="1:23">
      <c r="A35" s="24"/>
      <c r="B35" s="20" t="s">
        <v>254</v>
      </c>
      <c r="C35" s="20" t="s">
        <v>255</v>
      </c>
      <c r="D35" s="20" t="s">
        <v>94</v>
      </c>
      <c r="E35" s="20" t="s">
        <v>89</v>
      </c>
      <c r="F35" s="20" t="s">
        <v>266</v>
      </c>
      <c r="G35" s="20" t="s">
        <v>267</v>
      </c>
      <c r="H35" s="23">
        <v>20000</v>
      </c>
      <c r="I35" s="23">
        <v>20000</v>
      </c>
      <c r="J35" s="23"/>
      <c r="K35" s="23"/>
      <c r="L35" s="23">
        <v>20000</v>
      </c>
      <c r="M35" s="23"/>
      <c r="N35" s="23"/>
      <c r="O35" s="23"/>
      <c r="P35" s="23"/>
      <c r="Q35" s="23"/>
      <c r="R35" s="23"/>
      <c r="S35" s="23"/>
      <c r="T35" s="23"/>
      <c r="U35" s="23"/>
      <c r="V35" s="23"/>
      <c r="W35" s="23"/>
    </row>
    <row r="36" ht="18.75" customHeight="1" spans="1:23">
      <c r="A36" s="24"/>
      <c r="B36" s="20" t="s">
        <v>254</v>
      </c>
      <c r="C36" s="20" t="s">
        <v>255</v>
      </c>
      <c r="D36" s="20" t="s">
        <v>94</v>
      </c>
      <c r="E36" s="20" t="s">
        <v>89</v>
      </c>
      <c r="F36" s="20" t="s">
        <v>268</v>
      </c>
      <c r="G36" s="20" t="s">
        <v>269</v>
      </c>
      <c r="H36" s="23">
        <v>16000</v>
      </c>
      <c r="I36" s="23">
        <v>16000</v>
      </c>
      <c r="J36" s="23"/>
      <c r="K36" s="23"/>
      <c r="L36" s="23">
        <v>16000</v>
      </c>
      <c r="M36" s="23"/>
      <c r="N36" s="23"/>
      <c r="O36" s="23"/>
      <c r="P36" s="23"/>
      <c r="Q36" s="23"/>
      <c r="R36" s="23"/>
      <c r="S36" s="23"/>
      <c r="T36" s="23"/>
      <c r="U36" s="23"/>
      <c r="V36" s="23"/>
      <c r="W36" s="23"/>
    </row>
    <row r="37" ht="18.75" customHeight="1" spans="1:23">
      <c r="A37" s="24"/>
      <c r="B37" s="20" t="s">
        <v>270</v>
      </c>
      <c r="C37" s="20" t="s">
        <v>271</v>
      </c>
      <c r="D37" s="20" t="s">
        <v>94</v>
      </c>
      <c r="E37" s="20" t="s">
        <v>89</v>
      </c>
      <c r="F37" s="20" t="s">
        <v>272</v>
      </c>
      <c r="G37" s="20" t="s">
        <v>197</v>
      </c>
      <c r="H37" s="23">
        <v>1800</v>
      </c>
      <c r="I37" s="23">
        <v>1800</v>
      </c>
      <c r="J37" s="23"/>
      <c r="K37" s="23"/>
      <c r="L37" s="23">
        <v>1800</v>
      </c>
      <c r="M37" s="23"/>
      <c r="N37" s="23"/>
      <c r="O37" s="23"/>
      <c r="P37" s="23"/>
      <c r="Q37" s="23"/>
      <c r="R37" s="23"/>
      <c r="S37" s="23"/>
      <c r="T37" s="23"/>
      <c r="U37" s="23"/>
      <c r="V37" s="23"/>
      <c r="W37" s="23"/>
    </row>
    <row r="38" ht="18.75" customHeight="1" spans="1:23">
      <c r="A38" s="24"/>
      <c r="B38" s="20" t="s">
        <v>254</v>
      </c>
      <c r="C38" s="20" t="s">
        <v>255</v>
      </c>
      <c r="D38" s="20" t="s">
        <v>88</v>
      </c>
      <c r="E38" s="20" t="s">
        <v>89</v>
      </c>
      <c r="F38" s="20" t="s">
        <v>268</v>
      </c>
      <c r="G38" s="20" t="s">
        <v>269</v>
      </c>
      <c r="H38" s="23"/>
      <c r="I38" s="23"/>
      <c r="J38" s="23"/>
      <c r="K38" s="23"/>
      <c r="L38" s="23"/>
      <c r="M38" s="23"/>
      <c r="N38" s="23"/>
      <c r="O38" s="23"/>
      <c r="P38" s="23"/>
      <c r="Q38" s="23"/>
      <c r="R38" s="23"/>
      <c r="S38" s="23"/>
      <c r="T38" s="23"/>
      <c r="U38" s="23"/>
      <c r="V38" s="23"/>
      <c r="W38" s="23"/>
    </row>
    <row r="39" ht="18.75" customHeight="1" spans="1:23">
      <c r="A39" s="24"/>
      <c r="B39" s="20" t="s">
        <v>273</v>
      </c>
      <c r="C39" s="20" t="s">
        <v>274</v>
      </c>
      <c r="D39" s="20" t="s">
        <v>94</v>
      </c>
      <c r="E39" s="20" t="s">
        <v>89</v>
      </c>
      <c r="F39" s="20" t="s">
        <v>275</v>
      </c>
      <c r="G39" s="20" t="s">
        <v>274</v>
      </c>
      <c r="H39" s="23">
        <v>35242.8</v>
      </c>
      <c r="I39" s="23">
        <v>35242.8</v>
      </c>
      <c r="J39" s="23"/>
      <c r="K39" s="23"/>
      <c r="L39" s="23">
        <v>35242.8</v>
      </c>
      <c r="M39" s="23"/>
      <c r="N39" s="23"/>
      <c r="O39" s="23"/>
      <c r="P39" s="23"/>
      <c r="Q39" s="23"/>
      <c r="R39" s="23"/>
      <c r="S39" s="23"/>
      <c r="T39" s="23"/>
      <c r="U39" s="23"/>
      <c r="V39" s="23"/>
      <c r="W39" s="23"/>
    </row>
    <row r="40" ht="18.75" customHeight="1" spans="1:23">
      <c r="A40" s="24"/>
      <c r="B40" s="20" t="s">
        <v>276</v>
      </c>
      <c r="C40" s="20" t="s">
        <v>277</v>
      </c>
      <c r="D40" s="20" t="s">
        <v>94</v>
      </c>
      <c r="E40" s="20" t="s">
        <v>89</v>
      </c>
      <c r="F40" s="20" t="s">
        <v>278</v>
      </c>
      <c r="G40" s="20" t="s">
        <v>277</v>
      </c>
      <c r="H40" s="23">
        <v>12000</v>
      </c>
      <c r="I40" s="23">
        <v>12000</v>
      </c>
      <c r="J40" s="23"/>
      <c r="K40" s="23"/>
      <c r="L40" s="23">
        <v>12000</v>
      </c>
      <c r="M40" s="23"/>
      <c r="N40" s="23"/>
      <c r="O40" s="23"/>
      <c r="P40" s="23"/>
      <c r="Q40" s="23"/>
      <c r="R40" s="23"/>
      <c r="S40" s="23"/>
      <c r="T40" s="23"/>
      <c r="U40" s="23"/>
      <c r="V40" s="23"/>
      <c r="W40" s="23"/>
    </row>
    <row r="41" ht="18.75" customHeight="1" spans="1:23">
      <c r="A41" s="24"/>
      <c r="B41" s="20" t="s">
        <v>279</v>
      </c>
      <c r="C41" s="20" t="s">
        <v>280</v>
      </c>
      <c r="D41" s="20" t="s">
        <v>94</v>
      </c>
      <c r="E41" s="20" t="s">
        <v>89</v>
      </c>
      <c r="F41" s="20" t="s">
        <v>281</v>
      </c>
      <c r="G41" s="20" t="s">
        <v>282</v>
      </c>
      <c r="H41" s="23">
        <v>134400</v>
      </c>
      <c r="I41" s="23">
        <v>134400</v>
      </c>
      <c r="J41" s="23"/>
      <c r="K41" s="23"/>
      <c r="L41" s="23">
        <v>134400</v>
      </c>
      <c r="M41" s="23"/>
      <c r="N41" s="23"/>
      <c r="O41" s="23"/>
      <c r="P41" s="23"/>
      <c r="Q41" s="23"/>
      <c r="R41" s="23"/>
      <c r="S41" s="23"/>
      <c r="T41" s="23"/>
      <c r="U41" s="23"/>
      <c r="V41" s="23"/>
      <c r="W41" s="23"/>
    </row>
    <row r="42" ht="18.75" customHeight="1" spans="1:23">
      <c r="A42" s="24"/>
      <c r="B42" s="20" t="s">
        <v>283</v>
      </c>
      <c r="C42" s="20" t="s">
        <v>284</v>
      </c>
      <c r="D42" s="20" t="s">
        <v>105</v>
      </c>
      <c r="E42" s="20" t="s">
        <v>106</v>
      </c>
      <c r="F42" s="20" t="s">
        <v>285</v>
      </c>
      <c r="G42" s="20" t="s">
        <v>286</v>
      </c>
      <c r="H42" s="23">
        <v>19500</v>
      </c>
      <c r="I42" s="23">
        <v>19500</v>
      </c>
      <c r="J42" s="23"/>
      <c r="K42" s="23"/>
      <c r="L42" s="23">
        <v>19500</v>
      </c>
      <c r="M42" s="23"/>
      <c r="N42" s="23"/>
      <c r="O42" s="23"/>
      <c r="P42" s="23"/>
      <c r="Q42" s="23"/>
      <c r="R42" s="23"/>
      <c r="S42" s="23"/>
      <c r="T42" s="23"/>
      <c r="U42" s="23"/>
      <c r="V42" s="23"/>
      <c r="W42" s="23"/>
    </row>
    <row r="43" ht="18.75" customHeight="1" spans="1:23">
      <c r="A43" s="24"/>
      <c r="B43" s="20" t="s">
        <v>287</v>
      </c>
      <c r="C43" s="20" t="s">
        <v>288</v>
      </c>
      <c r="D43" s="20" t="s">
        <v>105</v>
      </c>
      <c r="E43" s="20" t="s">
        <v>106</v>
      </c>
      <c r="F43" s="20" t="s">
        <v>289</v>
      </c>
      <c r="G43" s="20" t="s">
        <v>288</v>
      </c>
      <c r="H43" s="23">
        <v>853577.28</v>
      </c>
      <c r="I43" s="23">
        <v>853577.28</v>
      </c>
      <c r="J43" s="23"/>
      <c r="K43" s="23"/>
      <c r="L43" s="23">
        <v>853577.28</v>
      </c>
      <c r="M43" s="23"/>
      <c r="N43" s="23"/>
      <c r="O43" s="23"/>
      <c r="P43" s="23"/>
      <c r="Q43" s="23"/>
      <c r="R43" s="23"/>
      <c r="S43" s="23"/>
      <c r="T43" s="23"/>
      <c r="U43" s="23"/>
      <c r="V43" s="23"/>
      <c r="W43" s="23"/>
    </row>
    <row r="44" ht="18.75" customHeight="1" spans="1:23">
      <c r="A44" s="24"/>
      <c r="B44" s="20" t="s">
        <v>290</v>
      </c>
      <c r="C44" s="20" t="s">
        <v>291</v>
      </c>
      <c r="D44" s="20" t="s">
        <v>113</v>
      </c>
      <c r="E44" s="20" t="s">
        <v>114</v>
      </c>
      <c r="F44" s="20" t="s">
        <v>292</v>
      </c>
      <c r="G44" s="20" t="s">
        <v>293</v>
      </c>
      <c r="H44" s="23">
        <v>19788</v>
      </c>
      <c r="I44" s="23">
        <v>19788</v>
      </c>
      <c r="J44" s="23"/>
      <c r="K44" s="23"/>
      <c r="L44" s="23">
        <v>19788</v>
      </c>
      <c r="M44" s="23"/>
      <c r="N44" s="23"/>
      <c r="O44" s="23"/>
      <c r="P44" s="23"/>
      <c r="Q44" s="23"/>
      <c r="R44" s="23"/>
      <c r="S44" s="23"/>
      <c r="T44" s="23"/>
      <c r="U44" s="23"/>
      <c r="V44" s="23"/>
      <c r="W44" s="23"/>
    </row>
    <row r="45" ht="18.75" customHeight="1" spans="1:23">
      <c r="A45" s="22" t="s">
        <v>56</v>
      </c>
      <c r="B45" s="22"/>
      <c r="C45" s="22"/>
      <c r="D45" s="22"/>
      <c r="E45" s="22"/>
      <c r="F45" s="22"/>
      <c r="G45" s="22"/>
      <c r="H45" s="23">
        <v>7255792.1</v>
      </c>
      <c r="I45" s="23">
        <v>7255792.1</v>
      </c>
      <c r="J45" s="23"/>
      <c r="K45" s="23"/>
      <c r="L45" s="23">
        <v>7255792.1</v>
      </c>
      <c r="M45" s="23"/>
      <c r="N45" s="23"/>
      <c r="O45" s="23"/>
      <c r="P45" s="23"/>
      <c r="Q45" s="23"/>
      <c r="R45" s="23"/>
      <c r="S45" s="23"/>
      <c r="T45" s="23"/>
      <c r="U45" s="23"/>
      <c r="V45" s="23"/>
      <c r="W45" s="23"/>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0"/>
  <sheetViews>
    <sheetView showZeros="0" topLeftCell="B7" workbookViewId="0">
      <selection activeCell="A1" sqref="A1"/>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6"/>
      <c r="E1" s="1"/>
      <c r="F1" s="1"/>
      <c r="G1" s="1"/>
      <c r="H1" s="1"/>
      <c r="I1" s="2"/>
      <c r="J1" s="2"/>
      <c r="K1" s="2"/>
      <c r="L1" s="2"/>
      <c r="M1" s="2"/>
      <c r="N1" s="2"/>
      <c r="O1" s="2"/>
      <c r="P1" s="2"/>
      <c r="Q1" s="2"/>
      <c r="U1" s="126"/>
      <c r="W1" s="33" t="s">
        <v>294</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"单位名称："&amp;"永德县文化和旅游局"</f>
        <v>单位名称：永德县文化和旅游局</v>
      </c>
      <c r="B3" s="7"/>
      <c r="C3" s="7"/>
      <c r="D3" s="7"/>
      <c r="E3" s="7"/>
      <c r="F3" s="7"/>
      <c r="G3" s="7"/>
      <c r="H3" s="7"/>
      <c r="I3" s="8"/>
      <c r="J3" s="8"/>
      <c r="K3" s="8"/>
      <c r="L3" s="8"/>
      <c r="M3" s="8"/>
      <c r="N3" s="8"/>
      <c r="O3" s="8"/>
      <c r="P3" s="8"/>
      <c r="Q3" s="8"/>
      <c r="U3" s="126"/>
      <c r="W3" s="33" t="s">
        <v>192</v>
      </c>
    </row>
    <row r="4" ht="18.75" customHeight="1" spans="1:23">
      <c r="A4" s="9" t="s">
        <v>295</v>
      </c>
      <c r="B4" s="10" t="s">
        <v>206</v>
      </c>
      <c r="C4" s="9" t="s">
        <v>207</v>
      </c>
      <c r="D4" s="9" t="s">
        <v>296</v>
      </c>
      <c r="E4" s="10" t="s">
        <v>208</v>
      </c>
      <c r="F4" s="10" t="s">
        <v>209</v>
      </c>
      <c r="G4" s="10" t="s">
        <v>297</v>
      </c>
      <c r="H4" s="10" t="s">
        <v>298</v>
      </c>
      <c r="I4" s="26" t="s">
        <v>56</v>
      </c>
      <c r="J4" s="11" t="s">
        <v>299</v>
      </c>
      <c r="K4" s="12"/>
      <c r="L4" s="12"/>
      <c r="M4" s="13"/>
      <c r="N4" s="11" t="s">
        <v>214</v>
      </c>
      <c r="O4" s="12"/>
      <c r="P4" s="13"/>
      <c r="Q4" s="10" t="s">
        <v>62</v>
      </c>
      <c r="R4" s="11" t="s">
        <v>78</v>
      </c>
      <c r="S4" s="12"/>
      <c r="T4" s="12"/>
      <c r="U4" s="12"/>
      <c r="V4" s="12"/>
      <c r="W4" s="13"/>
    </row>
    <row r="5" ht="18.75" customHeight="1" spans="1:23">
      <c r="A5" s="14"/>
      <c r="B5" s="27"/>
      <c r="C5" s="14"/>
      <c r="D5" s="14"/>
      <c r="E5" s="15"/>
      <c r="F5" s="15"/>
      <c r="G5" s="15"/>
      <c r="H5" s="15"/>
      <c r="I5" s="27"/>
      <c r="J5" s="129" t="s">
        <v>59</v>
      </c>
      <c r="K5" s="130"/>
      <c r="L5" s="10" t="s">
        <v>60</v>
      </c>
      <c r="M5" s="10" t="s">
        <v>61</v>
      </c>
      <c r="N5" s="10" t="s">
        <v>59</v>
      </c>
      <c r="O5" s="10" t="s">
        <v>60</v>
      </c>
      <c r="P5" s="10" t="s">
        <v>61</v>
      </c>
      <c r="Q5" s="15"/>
      <c r="R5" s="10" t="s">
        <v>58</v>
      </c>
      <c r="S5" s="9" t="s">
        <v>65</v>
      </c>
      <c r="T5" s="9" t="s">
        <v>220</v>
      </c>
      <c r="U5" s="9" t="s">
        <v>67</v>
      </c>
      <c r="V5" s="9" t="s">
        <v>68</v>
      </c>
      <c r="W5" s="9" t="s">
        <v>69</v>
      </c>
    </row>
    <row r="6" ht="18.75" customHeight="1" spans="1:23">
      <c r="A6" s="27"/>
      <c r="B6" s="27"/>
      <c r="C6" s="27"/>
      <c r="D6" s="27"/>
      <c r="E6" s="27"/>
      <c r="F6" s="27"/>
      <c r="G6" s="27"/>
      <c r="H6" s="27"/>
      <c r="I6" s="27"/>
      <c r="J6" s="131" t="s">
        <v>58</v>
      </c>
      <c r="K6" s="92"/>
      <c r="L6" s="27"/>
      <c r="M6" s="27"/>
      <c r="N6" s="27"/>
      <c r="O6" s="27"/>
      <c r="P6" s="27"/>
      <c r="Q6" s="27"/>
      <c r="R6" s="27"/>
      <c r="S6" s="132"/>
      <c r="T6" s="132"/>
      <c r="U6" s="132"/>
      <c r="V6" s="132"/>
      <c r="W6" s="132"/>
    </row>
    <row r="7" ht="18.75" customHeight="1" spans="1:23">
      <c r="A7" s="16"/>
      <c r="B7" s="28"/>
      <c r="C7" s="16"/>
      <c r="D7" s="16"/>
      <c r="E7" s="17"/>
      <c r="F7" s="17"/>
      <c r="G7" s="17"/>
      <c r="H7" s="17"/>
      <c r="I7" s="28"/>
      <c r="J7" s="41" t="s">
        <v>58</v>
      </c>
      <c r="K7" s="41" t="s">
        <v>300</v>
      </c>
      <c r="L7" s="17"/>
      <c r="M7" s="17"/>
      <c r="N7" s="17"/>
      <c r="O7" s="17"/>
      <c r="P7" s="17"/>
      <c r="Q7" s="17"/>
      <c r="R7" s="17"/>
      <c r="S7" s="17"/>
      <c r="T7" s="17"/>
      <c r="U7" s="28"/>
      <c r="V7" s="17"/>
      <c r="W7" s="17"/>
    </row>
    <row r="8" ht="18.7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18.75" customHeight="1" spans="1:23">
      <c r="A9" s="20"/>
      <c r="B9" s="20"/>
      <c r="C9" s="20" t="s">
        <v>301</v>
      </c>
      <c r="D9" s="20"/>
      <c r="E9" s="20"/>
      <c r="F9" s="20"/>
      <c r="G9" s="20"/>
      <c r="H9" s="20"/>
      <c r="I9" s="23">
        <v>10000</v>
      </c>
      <c r="J9" s="23">
        <v>10000</v>
      </c>
      <c r="K9" s="23">
        <v>10000</v>
      </c>
      <c r="L9" s="23"/>
      <c r="M9" s="23"/>
      <c r="N9" s="23"/>
      <c r="O9" s="23"/>
      <c r="P9" s="23"/>
      <c r="Q9" s="23"/>
      <c r="R9" s="23"/>
      <c r="S9" s="23"/>
      <c r="T9" s="23"/>
      <c r="U9" s="23"/>
      <c r="V9" s="23"/>
      <c r="W9" s="23"/>
    </row>
    <row r="10" ht="18.75" customHeight="1" spans="1:23">
      <c r="A10" s="29" t="s">
        <v>302</v>
      </c>
      <c r="B10" s="29" t="s">
        <v>303</v>
      </c>
      <c r="C10" s="29" t="s">
        <v>301</v>
      </c>
      <c r="D10" s="29" t="s">
        <v>71</v>
      </c>
      <c r="E10" s="29" t="s">
        <v>99</v>
      </c>
      <c r="F10" s="29" t="s">
        <v>100</v>
      </c>
      <c r="G10" s="29" t="s">
        <v>268</v>
      </c>
      <c r="H10" s="29" t="s">
        <v>269</v>
      </c>
      <c r="I10" s="23">
        <v>5000</v>
      </c>
      <c r="J10" s="23">
        <v>5000</v>
      </c>
      <c r="K10" s="23">
        <v>5000</v>
      </c>
      <c r="L10" s="23"/>
      <c r="M10" s="23"/>
      <c r="N10" s="23"/>
      <c r="O10" s="23"/>
      <c r="P10" s="23"/>
      <c r="Q10" s="23"/>
      <c r="R10" s="23"/>
      <c r="S10" s="23"/>
      <c r="T10" s="23"/>
      <c r="U10" s="23"/>
      <c r="V10" s="23"/>
      <c r="W10" s="23"/>
    </row>
    <row r="11" ht="18.75" customHeight="1" spans="1:23">
      <c r="A11" s="29" t="s">
        <v>302</v>
      </c>
      <c r="B11" s="29" t="s">
        <v>303</v>
      </c>
      <c r="C11" s="29" t="s">
        <v>301</v>
      </c>
      <c r="D11" s="29" t="s">
        <v>71</v>
      </c>
      <c r="E11" s="29" t="s">
        <v>99</v>
      </c>
      <c r="F11" s="29" t="s">
        <v>100</v>
      </c>
      <c r="G11" s="29" t="s">
        <v>266</v>
      </c>
      <c r="H11" s="29" t="s">
        <v>267</v>
      </c>
      <c r="I11" s="23">
        <v>5000</v>
      </c>
      <c r="J11" s="23">
        <v>5000</v>
      </c>
      <c r="K11" s="23">
        <v>5000</v>
      </c>
      <c r="L11" s="23"/>
      <c r="M11" s="23"/>
      <c r="N11" s="23"/>
      <c r="O11" s="23"/>
      <c r="P11" s="23"/>
      <c r="Q11" s="23"/>
      <c r="R11" s="23"/>
      <c r="S11" s="23"/>
      <c r="T11" s="23"/>
      <c r="U11" s="23"/>
      <c r="V11" s="23"/>
      <c r="W11" s="23"/>
    </row>
    <row r="12" ht="18.75" customHeight="1" spans="1:23">
      <c r="A12" s="24"/>
      <c r="B12" s="24"/>
      <c r="C12" s="20" t="s">
        <v>304</v>
      </c>
      <c r="D12" s="24"/>
      <c r="E12" s="24"/>
      <c r="F12" s="24"/>
      <c r="G12" s="24"/>
      <c r="H12" s="24"/>
      <c r="I12" s="23">
        <v>100000</v>
      </c>
      <c r="J12" s="23">
        <v>100000</v>
      </c>
      <c r="K12" s="23">
        <v>100000</v>
      </c>
      <c r="L12" s="23"/>
      <c r="M12" s="23"/>
      <c r="N12" s="23"/>
      <c r="O12" s="23"/>
      <c r="P12" s="23"/>
      <c r="Q12" s="23"/>
      <c r="R12" s="23"/>
      <c r="S12" s="23"/>
      <c r="T12" s="23"/>
      <c r="U12" s="23"/>
      <c r="V12" s="23"/>
      <c r="W12" s="23"/>
    </row>
    <row r="13" ht="18.75" customHeight="1" spans="1:23">
      <c r="A13" s="29" t="s">
        <v>302</v>
      </c>
      <c r="B13" s="29" t="s">
        <v>305</v>
      </c>
      <c r="C13" s="29" t="s">
        <v>304</v>
      </c>
      <c r="D13" s="29" t="s">
        <v>71</v>
      </c>
      <c r="E13" s="29" t="s">
        <v>95</v>
      </c>
      <c r="F13" s="29" t="s">
        <v>96</v>
      </c>
      <c r="G13" s="29" t="s">
        <v>268</v>
      </c>
      <c r="H13" s="29" t="s">
        <v>269</v>
      </c>
      <c r="I13" s="23">
        <v>50000</v>
      </c>
      <c r="J13" s="23">
        <v>50000</v>
      </c>
      <c r="K13" s="23">
        <v>50000</v>
      </c>
      <c r="L13" s="23"/>
      <c r="M13" s="23"/>
      <c r="N13" s="23"/>
      <c r="O13" s="23"/>
      <c r="P13" s="23"/>
      <c r="Q13" s="23"/>
      <c r="R13" s="23"/>
      <c r="S13" s="23"/>
      <c r="T13" s="23"/>
      <c r="U13" s="23"/>
      <c r="V13" s="23"/>
      <c r="W13" s="23"/>
    </row>
    <row r="14" ht="18.75" customHeight="1" spans="1:23">
      <c r="A14" s="29" t="s">
        <v>302</v>
      </c>
      <c r="B14" s="29" t="s">
        <v>305</v>
      </c>
      <c r="C14" s="29" t="s">
        <v>304</v>
      </c>
      <c r="D14" s="29" t="s">
        <v>71</v>
      </c>
      <c r="E14" s="29" t="s">
        <v>95</v>
      </c>
      <c r="F14" s="29" t="s">
        <v>96</v>
      </c>
      <c r="G14" s="29" t="s">
        <v>266</v>
      </c>
      <c r="H14" s="29" t="s">
        <v>267</v>
      </c>
      <c r="I14" s="23">
        <v>50000</v>
      </c>
      <c r="J14" s="23">
        <v>50000</v>
      </c>
      <c r="K14" s="23">
        <v>50000</v>
      </c>
      <c r="L14" s="23"/>
      <c r="M14" s="23"/>
      <c r="N14" s="23"/>
      <c r="O14" s="23"/>
      <c r="P14" s="23"/>
      <c r="Q14" s="23"/>
      <c r="R14" s="23"/>
      <c r="S14" s="23"/>
      <c r="T14" s="23"/>
      <c r="U14" s="23"/>
      <c r="V14" s="23"/>
      <c r="W14" s="23"/>
    </row>
    <row r="15" ht="18.75" customHeight="1" spans="1:23">
      <c r="A15" s="24"/>
      <c r="B15" s="24"/>
      <c r="C15" s="20" t="s">
        <v>306</v>
      </c>
      <c r="D15" s="24"/>
      <c r="E15" s="24"/>
      <c r="F15" s="24"/>
      <c r="G15" s="24"/>
      <c r="H15" s="24"/>
      <c r="I15" s="23">
        <v>10000</v>
      </c>
      <c r="J15" s="23">
        <v>10000</v>
      </c>
      <c r="K15" s="23">
        <v>10000</v>
      </c>
      <c r="L15" s="23"/>
      <c r="M15" s="23"/>
      <c r="N15" s="23"/>
      <c r="O15" s="23"/>
      <c r="P15" s="23"/>
      <c r="Q15" s="23"/>
      <c r="R15" s="23"/>
      <c r="S15" s="23"/>
      <c r="T15" s="23"/>
      <c r="U15" s="23"/>
      <c r="V15" s="23"/>
      <c r="W15" s="23"/>
    </row>
    <row r="16" ht="18.75" customHeight="1" spans="1:23">
      <c r="A16" s="29" t="s">
        <v>302</v>
      </c>
      <c r="B16" s="29" t="s">
        <v>307</v>
      </c>
      <c r="C16" s="29" t="s">
        <v>306</v>
      </c>
      <c r="D16" s="29" t="s">
        <v>71</v>
      </c>
      <c r="E16" s="29" t="s">
        <v>99</v>
      </c>
      <c r="F16" s="29" t="s">
        <v>100</v>
      </c>
      <c r="G16" s="29" t="s">
        <v>268</v>
      </c>
      <c r="H16" s="29" t="s">
        <v>269</v>
      </c>
      <c r="I16" s="23">
        <v>5000</v>
      </c>
      <c r="J16" s="23">
        <v>5000</v>
      </c>
      <c r="K16" s="23">
        <v>5000</v>
      </c>
      <c r="L16" s="23"/>
      <c r="M16" s="23"/>
      <c r="N16" s="23"/>
      <c r="O16" s="23"/>
      <c r="P16" s="23"/>
      <c r="Q16" s="23"/>
      <c r="R16" s="23"/>
      <c r="S16" s="23"/>
      <c r="T16" s="23"/>
      <c r="U16" s="23"/>
      <c r="V16" s="23"/>
      <c r="W16" s="23"/>
    </row>
    <row r="17" ht="18.75" customHeight="1" spans="1:23">
      <c r="A17" s="29" t="s">
        <v>302</v>
      </c>
      <c r="B17" s="29" t="s">
        <v>307</v>
      </c>
      <c r="C17" s="29" t="s">
        <v>306</v>
      </c>
      <c r="D17" s="29" t="s">
        <v>71</v>
      </c>
      <c r="E17" s="29" t="s">
        <v>99</v>
      </c>
      <c r="F17" s="29" t="s">
        <v>100</v>
      </c>
      <c r="G17" s="29" t="s">
        <v>266</v>
      </c>
      <c r="H17" s="29" t="s">
        <v>267</v>
      </c>
      <c r="I17" s="23">
        <v>5000</v>
      </c>
      <c r="J17" s="23">
        <v>5000</v>
      </c>
      <c r="K17" s="23">
        <v>5000</v>
      </c>
      <c r="L17" s="23"/>
      <c r="M17" s="23"/>
      <c r="N17" s="23"/>
      <c r="O17" s="23"/>
      <c r="P17" s="23"/>
      <c r="Q17" s="23"/>
      <c r="R17" s="23"/>
      <c r="S17" s="23"/>
      <c r="T17" s="23"/>
      <c r="U17" s="23"/>
      <c r="V17" s="23"/>
      <c r="W17" s="23"/>
    </row>
    <row r="18" ht="18.75" customHeight="1" spans="1:23">
      <c r="A18" s="24"/>
      <c r="B18" s="24"/>
      <c r="C18" s="20" t="s">
        <v>308</v>
      </c>
      <c r="D18" s="24"/>
      <c r="E18" s="24"/>
      <c r="F18" s="24"/>
      <c r="G18" s="24"/>
      <c r="H18" s="24"/>
      <c r="I18" s="23">
        <v>900000</v>
      </c>
      <c r="J18" s="23">
        <v>900000</v>
      </c>
      <c r="K18" s="23">
        <v>900000</v>
      </c>
      <c r="L18" s="23"/>
      <c r="M18" s="23"/>
      <c r="N18" s="23"/>
      <c r="O18" s="23"/>
      <c r="P18" s="23"/>
      <c r="Q18" s="23"/>
      <c r="R18" s="23"/>
      <c r="S18" s="23"/>
      <c r="T18" s="23"/>
      <c r="U18" s="23"/>
      <c r="V18" s="23"/>
      <c r="W18" s="23"/>
    </row>
    <row r="19" ht="18.75" customHeight="1" spans="1:23">
      <c r="A19" s="29" t="s">
        <v>302</v>
      </c>
      <c r="B19" s="29" t="s">
        <v>309</v>
      </c>
      <c r="C19" s="29" t="s">
        <v>308</v>
      </c>
      <c r="D19" s="29" t="s">
        <v>71</v>
      </c>
      <c r="E19" s="29" t="s">
        <v>135</v>
      </c>
      <c r="F19" s="29" t="s">
        <v>136</v>
      </c>
      <c r="G19" s="29" t="s">
        <v>310</v>
      </c>
      <c r="H19" s="29" t="s">
        <v>311</v>
      </c>
      <c r="I19" s="23">
        <v>900000</v>
      </c>
      <c r="J19" s="23">
        <v>900000</v>
      </c>
      <c r="K19" s="23">
        <v>900000</v>
      </c>
      <c r="L19" s="23"/>
      <c r="M19" s="23"/>
      <c r="N19" s="23"/>
      <c r="O19" s="23"/>
      <c r="P19" s="23"/>
      <c r="Q19" s="23"/>
      <c r="R19" s="23"/>
      <c r="S19" s="23"/>
      <c r="T19" s="23"/>
      <c r="U19" s="23"/>
      <c r="V19" s="23"/>
      <c r="W19" s="23"/>
    </row>
    <row r="20" ht="18.75" customHeight="1" spans="1:23">
      <c r="A20" s="128" t="s">
        <v>56</v>
      </c>
      <c r="B20" s="128"/>
      <c r="C20" s="128"/>
      <c r="D20" s="128"/>
      <c r="E20" s="128"/>
      <c r="F20" s="128"/>
      <c r="G20" s="128"/>
      <c r="H20" s="128"/>
      <c r="I20" s="23">
        <v>1020000</v>
      </c>
      <c r="J20" s="23">
        <v>1020000</v>
      </c>
      <c r="K20" s="23">
        <v>1020000</v>
      </c>
      <c r="L20" s="23"/>
      <c r="M20" s="23"/>
      <c r="N20" s="23"/>
      <c r="O20" s="23"/>
      <c r="P20" s="23"/>
      <c r="Q20" s="23"/>
      <c r="R20" s="23"/>
      <c r="S20" s="23"/>
      <c r="T20" s="23"/>
      <c r="U20" s="23"/>
      <c r="V20" s="23"/>
      <c r="W20" s="23"/>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9"/>
  <sheetViews>
    <sheetView showZeros="0" tabSelected="1" topLeftCell="A7" workbookViewId="0">
      <selection activeCell="B14" sqref="B14:B26"/>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3" t="s">
        <v>312</v>
      </c>
    </row>
    <row r="2" ht="36.75" customHeight="1" spans="1:10">
      <c r="A2" s="4" t="str">
        <f>"2025"&amp;"年部门项目支出绩效目标表"</f>
        <v>2025年部门项目支出绩效目标表</v>
      </c>
      <c r="B2" s="5"/>
      <c r="C2" s="5"/>
      <c r="D2" s="5"/>
      <c r="E2" s="5"/>
      <c r="F2" s="67"/>
      <c r="G2" s="5"/>
      <c r="H2" s="67"/>
      <c r="I2" s="67"/>
      <c r="J2" s="5"/>
    </row>
    <row r="3" ht="18.75" customHeight="1" spans="1:8">
      <c r="A3" s="49" t="str">
        <f>"单位名称："&amp;"永德县文化和旅游局"</f>
        <v>单位名称：永德县文化和旅游局</v>
      </c>
      <c r="B3" s="50"/>
      <c r="C3" s="50"/>
      <c r="D3" s="50"/>
      <c r="E3" s="50"/>
      <c r="F3" s="51"/>
      <c r="G3" s="50"/>
      <c r="H3" s="51"/>
    </row>
    <row r="4" ht="18.75" customHeight="1" spans="1:10">
      <c r="A4" s="41" t="s">
        <v>313</v>
      </c>
      <c r="B4" s="41" t="s">
        <v>314</v>
      </c>
      <c r="C4" s="41" t="s">
        <v>315</v>
      </c>
      <c r="D4" s="41" t="s">
        <v>316</v>
      </c>
      <c r="E4" s="41" t="s">
        <v>317</v>
      </c>
      <c r="F4" s="52" t="s">
        <v>318</v>
      </c>
      <c r="G4" s="41" t="s">
        <v>319</v>
      </c>
      <c r="H4" s="52" t="s">
        <v>320</v>
      </c>
      <c r="I4" s="52" t="s">
        <v>321</v>
      </c>
      <c r="J4" s="41" t="s">
        <v>322</v>
      </c>
    </row>
    <row r="5" ht="18.75" customHeight="1" spans="1:10">
      <c r="A5" s="118">
        <v>1</v>
      </c>
      <c r="B5" s="118">
        <v>2</v>
      </c>
      <c r="C5" s="118">
        <v>3</v>
      </c>
      <c r="D5" s="118">
        <v>4</v>
      </c>
      <c r="E5" s="118">
        <v>5</v>
      </c>
      <c r="F5" s="118">
        <v>6</v>
      </c>
      <c r="G5" s="118">
        <v>7</v>
      </c>
      <c r="H5" s="118">
        <v>8</v>
      </c>
      <c r="I5" s="118">
        <v>9</v>
      </c>
      <c r="J5" s="118">
        <v>10</v>
      </c>
    </row>
    <row r="6" ht="18.75" customHeight="1" spans="1:10">
      <c r="A6" s="119" t="s">
        <v>71</v>
      </c>
      <c r="B6" s="44"/>
      <c r="C6" s="44"/>
      <c r="D6" s="44"/>
      <c r="E6" s="46"/>
      <c r="F6" s="120"/>
      <c r="G6" s="46"/>
      <c r="H6" s="120"/>
      <c r="I6" s="120"/>
      <c r="J6" s="46"/>
    </row>
    <row r="7" ht="18.75" customHeight="1" spans="1:10">
      <c r="A7" s="221" t="s">
        <v>308</v>
      </c>
      <c r="B7" s="122" t="s">
        <v>323</v>
      </c>
      <c r="C7" s="123" t="s">
        <v>324</v>
      </c>
      <c r="D7" s="123" t="s">
        <v>325</v>
      </c>
      <c r="E7" s="119" t="s">
        <v>326</v>
      </c>
      <c r="F7" s="123" t="s">
        <v>327</v>
      </c>
      <c r="G7" s="119" t="s">
        <v>328</v>
      </c>
      <c r="H7" s="123" t="s">
        <v>329</v>
      </c>
      <c r="I7" s="123" t="s">
        <v>330</v>
      </c>
      <c r="J7" s="119" t="s">
        <v>331</v>
      </c>
    </row>
    <row r="8" ht="18.75" customHeight="1" spans="1:10">
      <c r="A8" s="221" t="s">
        <v>308</v>
      </c>
      <c r="B8" s="124"/>
      <c r="C8" s="123" t="s">
        <v>324</v>
      </c>
      <c r="D8" s="123" t="s">
        <v>325</v>
      </c>
      <c r="E8" s="119" t="s">
        <v>332</v>
      </c>
      <c r="F8" s="123" t="s">
        <v>327</v>
      </c>
      <c r="G8" s="119" t="s">
        <v>333</v>
      </c>
      <c r="H8" s="123" t="s">
        <v>334</v>
      </c>
      <c r="I8" s="123" t="s">
        <v>330</v>
      </c>
      <c r="J8" s="119" t="s">
        <v>335</v>
      </c>
    </row>
    <row r="9" ht="18.75" customHeight="1" spans="1:10">
      <c r="A9" s="221" t="s">
        <v>308</v>
      </c>
      <c r="B9" s="124"/>
      <c r="C9" s="123" t="s">
        <v>324</v>
      </c>
      <c r="D9" s="123" t="s">
        <v>325</v>
      </c>
      <c r="E9" s="119" t="s">
        <v>336</v>
      </c>
      <c r="F9" s="123" t="s">
        <v>327</v>
      </c>
      <c r="G9" s="119" t="s">
        <v>337</v>
      </c>
      <c r="H9" s="123" t="s">
        <v>338</v>
      </c>
      <c r="I9" s="123" t="s">
        <v>330</v>
      </c>
      <c r="J9" s="119" t="s">
        <v>339</v>
      </c>
    </row>
    <row r="10" ht="18.75" customHeight="1" spans="1:10">
      <c r="A10" s="221" t="s">
        <v>308</v>
      </c>
      <c r="B10" s="124"/>
      <c r="C10" s="123" t="s">
        <v>324</v>
      </c>
      <c r="D10" s="123" t="s">
        <v>340</v>
      </c>
      <c r="E10" s="119" t="s">
        <v>341</v>
      </c>
      <c r="F10" s="123" t="s">
        <v>327</v>
      </c>
      <c r="G10" s="119" t="s">
        <v>342</v>
      </c>
      <c r="H10" s="123" t="s">
        <v>343</v>
      </c>
      <c r="I10" s="123" t="s">
        <v>330</v>
      </c>
      <c r="J10" s="119" t="s">
        <v>344</v>
      </c>
    </row>
    <row r="11" ht="18.75" customHeight="1" spans="1:10">
      <c r="A11" s="221" t="s">
        <v>308</v>
      </c>
      <c r="B11" s="124"/>
      <c r="C11" s="123" t="s">
        <v>345</v>
      </c>
      <c r="D11" s="123" t="s">
        <v>346</v>
      </c>
      <c r="E11" s="119" t="s">
        <v>347</v>
      </c>
      <c r="F11" s="123" t="s">
        <v>327</v>
      </c>
      <c r="G11" s="119" t="s">
        <v>348</v>
      </c>
      <c r="H11" s="123" t="s">
        <v>343</v>
      </c>
      <c r="I11" s="123" t="s">
        <v>349</v>
      </c>
      <c r="J11" s="119" t="s">
        <v>350</v>
      </c>
    </row>
    <row r="12" ht="18.75" customHeight="1" spans="1:10">
      <c r="A12" s="221" t="s">
        <v>308</v>
      </c>
      <c r="B12" s="124"/>
      <c r="C12" s="123" t="s">
        <v>345</v>
      </c>
      <c r="D12" s="123" t="s">
        <v>351</v>
      </c>
      <c r="E12" s="119" t="s">
        <v>352</v>
      </c>
      <c r="F12" s="123" t="s">
        <v>327</v>
      </c>
      <c r="G12" s="119" t="s">
        <v>353</v>
      </c>
      <c r="H12" s="123" t="s">
        <v>343</v>
      </c>
      <c r="I12" s="123" t="s">
        <v>349</v>
      </c>
      <c r="J12" s="119" t="s">
        <v>354</v>
      </c>
    </row>
    <row r="13" ht="18.75" customHeight="1" spans="1:10">
      <c r="A13" s="221" t="s">
        <v>308</v>
      </c>
      <c r="B13" s="125"/>
      <c r="C13" s="123" t="s">
        <v>355</v>
      </c>
      <c r="D13" s="123" t="s">
        <v>356</v>
      </c>
      <c r="E13" s="119" t="s">
        <v>357</v>
      </c>
      <c r="F13" s="123" t="s">
        <v>327</v>
      </c>
      <c r="G13" s="119" t="s">
        <v>342</v>
      </c>
      <c r="H13" s="123" t="s">
        <v>343</v>
      </c>
      <c r="I13" s="123" t="s">
        <v>330</v>
      </c>
      <c r="J13" s="119" t="s">
        <v>358</v>
      </c>
    </row>
    <row r="14" ht="18.75" customHeight="1" spans="1:10">
      <c r="A14" s="221" t="s">
        <v>301</v>
      </c>
      <c r="B14" s="122" t="s">
        <v>359</v>
      </c>
      <c r="C14" s="123" t="s">
        <v>324</v>
      </c>
      <c r="D14" s="123" t="s">
        <v>325</v>
      </c>
      <c r="E14" s="119" t="s">
        <v>360</v>
      </c>
      <c r="F14" s="123" t="s">
        <v>327</v>
      </c>
      <c r="G14" s="119" t="s">
        <v>361</v>
      </c>
      <c r="H14" s="123" t="s">
        <v>334</v>
      </c>
      <c r="I14" s="123" t="s">
        <v>330</v>
      </c>
      <c r="J14" s="119" t="s">
        <v>362</v>
      </c>
    </row>
    <row r="15" ht="18.75" customHeight="1" spans="1:10">
      <c r="A15" s="221" t="s">
        <v>301</v>
      </c>
      <c r="B15" s="124"/>
      <c r="C15" s="123" t="s">
        <v>324</v>
      </c>
      <c r="D15" s="123" t="s">
        <v>325</v>
      </c>
      <c r="E15" s="119" t="s">
        <v>363</v>
      </c>
      <c r="F15" s="123" t="s">
        <v>327</v>
      </c>
      <c r="G15" s="119" t="s">
        <v>333</v>
      </c>
      <c r="H15" s="123" t="s">
        <v>334</v>
      </c>
      <c r="I15" s="123" t="s">
        <v>330</v>
      </c>
      <c r="J15" s="119" t="s">
        <v>364</v>
      </c>
    </row>
    <row r="16" ht="18.75" customHeight="1" spans="1:10">
      <c r="A16" s="221" t="s">
        <v>301</v>
      </c>
      <c r="B16" s="124"/>
      <c r="C16" s="123" t="s">
        <v>324</v>
      </c>
      <c r="D16" s="123" t="s">
        <v>325</v>
      </c>
      <c r="E16" s="119" t="s">
        <v>365</v>
      </c>
      <c r="F16" s="123" t="s">
        <v>327</v>
      </c>
      <c r="G16" s="119" t="s">
        <v>366</v>
      </c>
      <c r="H16" s="123" t="s">
        <v>334</v>
      </c>
      <c r="I16" s="123" t="s">
        <v>330</v>
      </c>
      <c r="J16" s="119" t="s">
        <v>367</v>
      </c>
    </row>
    <row r="17" ht="18.75" customHeight="1" spans="1:10">
      <c r="A17" s="221" t="s">
        <v>301</v>
      </c>
      <c r="B17" s="124"/>
      <c r="C17" s="123" t="s">
        <v>324</v>
      </c>
      <c r="D17" s="123" t="s">
        <v>325</v>
      </c>
      <c r="E17" s="119" t="s">
        <v>368</v>
      </c>
      <c r="F17" s="123" t="s">
        <v>327</v>
      </c>
      <c r="G17" s="119" t="s">
        <v>369</v>
      </c>
      <c r="H17" s="123" t="s">
        <v>334</v>
      </c>
      <c r="I17" s="123" t="s">
        <v>330</v>
      </c>
      <c r="J17" s="119" t="s">
        <v>370</v>
      </c>
    </row>
    <row r="18" ht="18.75" customHeight="1" spans="1:10">
      <c r="A18" s="221" t="s">
        <v>301</v>
      </c>
      <c r="B18" s="124"/>
      <c r="C18" s="123" t="s">
        <v>324</v>
      </c>
      <c r="D18" s="123" t="s">
        <v>340</v>
      </c>
      <c r="E18" s="119" t="s">
        <v>371</v>
      </c>
      <c r="F18" s="123" t="s">
        <v>327</v>
      </c>
      <c r="G18" s="119" t="s">
        <v>372</v>
      </c>
      <c r="H18" s="123" t="s">
        <v>343</v>
      </c>
      <c r="I18" s="123" t="s">
        <v>349</v>
      </c>
      <c r="J18" s="119" t="s">
        <v>373</v>
      </c>
    </row>
    <row r="19" ht="18.75" customHeight="1" spans="1:10">
      <c r="A19" s="221" t="s">
        <v>301</v>
      </c>
      <c r="B19" s="124"/>
      <c r="C19" s="123" t="s">
        <v>324</v>
      </c>
      <c r="D19" s="123" t="s">
        <v>340</v>
      </c>
      <c r="E19" s="119" t="s">
        <v>374</v>
      </c>
      <c r="F19" s="123" t="s">
        <v>327</v>
      </c>
      <c r="G19" s="119" t="s">
        <v>375</v>
      </c>
      <c r="H19" s="123" t="s">
        <v>343</v>
      </c>
      <c r="I19" s="123" t="s">
        <v>349</v>
      </c>
      <c r="J19" s="119" t="s">
        <v>376</v>
      </c>
    </row>
    <row r="20" ht="18.75" customHeight="1" spans="1:10">
      <c r="A20" s="221" t="s">
        <v>301</v>
      </c>
      <c r="B20" s="124"/>
      <c r="C20" s="123" t="s">
        <v>324</v>
      </c>
      <c r="D20" s="123" t="s">
        <v>377</v>
      </c>
      <c r="E20" s="119" t="s">
        <v>378</v>
      </c>
      <c r="F20" s="123" t="s">
        <v>327</v>
      </c>
      <c r="G20" s="119" t="s">
        <v>379</v>
      </c>
      <c r="H20" s="123" t="s">
        <v>380</v>
      </c>
      <c r="I20" s="123" t="s">
        <v>330</v>
      </c>
      <c r="J20" s="119" t="s">
        <v>381</v>
      </c>
    </row>
    <row r="21" ht="18.75" customHeight="1" spans="1:10">
      <c r="A21" s="221" t="s">
        <v>301</v>
      </c>
      <c r="B21" s="124"/>
      <c r="C21" s="123" t="s">
        <v>324</v>
      </c>
      <c r="D21" s="123" t="s">
        <v>377</v>
      </c>
      <c r="E21" s="119" t="s">
        <v>382</v>
      </c>
      <c r="F21" s="123" t="s">
        <v>327</v>
      </c>
      <c r="G21" s="119" t="s">
        <v>383</v>
      </c>
      <c r="H21" s="123" t="s">
        <v>380</v>
      </c>
      <c r="I21" s="123" t="s">
        <v>330</v>
      </c>
      <c r="J21" s="119" t="s">
        <v>384</v>
      </c>
    </row>
    <row r="22" ht="18.75" customHeight="1" spans="1:10">
      <c r="A22" s="221" t="s">
        <v>301</v>
      </c>
      <c r="B22" s="124"/>
      <c r="C22" s="123" t="s">
        <v>324</v>
      </c>
      <c r="D22" s="123" t="s">
        <v>385</v>
      </c>
      <c r="E22" s="119" t="s">
        <v>386</v>
      </c>
      <c r="F22" s="123" t="s">
        <v>327</v>
      </c>
      <c r="G22" s="119" t="s">
        <v>333</v>
      </c>
      <c r="H22" s="123" t="s">
        <v>387</v>
      </c>
      <c r="I22" s="123" t="s">
        <v>330</v>
      </c>
      <c r="J22" s="119" t="s">
        <v>388</v>
      </c>
    </row>
    <row r="23" ht="18.75" customHeight="1" spans="1:10">
      <c r="A23" s="221" t="s">
        <v>301</v>
      </c>
      <c r="B23" s="124"/>
      <c r="C23" s="123" t="s">
        <v>345</v>
      </c>
      <c r="D23" s="123" t="s">
        <v>346</v>
      </c>
      <c r="E23" s="119" t="s">
        <v>389</v>
      </c>
      <c r="F23" s="123" t="s">
        <v>327</v>
      </c>
      <c r="G23" s="119" t="s">
        <v>390</v>
      </c>
      <c r="H23" s="123" t="s">
        <v>343</v>
      </c>
      <c r="I23" s="123" t="s">
        <v>349</v>
      </c>
      <c r="J23" s="119" t="s">
        <v>391</v>
      </c>
    </row>
    <row r="24" ht="18.75" customHeight="1" spans="1:10">
      <c r="A24" s="221" t="s">
        <v>301</v>
      </c>
      <c r="B24" s="124"/>
      <c r="C24" s="123" t="s">
        <v>345</v>
      </c>
      <c r="D24" s="123" t="s">
        <v>346</v>
      </c>
      <c r="E24" s="119" t="s">
        <v>392</v>
      </c>
      <c r="F24" s="123" t="s">
        <v>327</v>
      </c>
      <c r="G24" s="119" t="s">
        <v>393</v>
      </c>
      <c r="H24" s="123" t="s">
        <v>343</v>
      </c>
      <c r="I24" s="123" t="s">
        <v>349</v>
      </c>
      <c r="J24" s="119" t="s">
        <v>394</v>
      </c>
    </row>
    <row r="25" ht="18.75" customHeight="1" spans="1:10">
      <c r="A25" s="221" t="s">
        <v>301</v>
      </c>
      <c r="B25" s="124"/>
      <c r="C25" s="123" t="s">
        <v>345</v>
      </c>
      <c r="D25" s="123" t="s">
        <v>351</v>
      </c>
      <c r="E25" s="119" t="s">
        <v>395</v>
      </c>
      <c r="F25" s="123" t="s">
        <v>327</v>
      </c>
      <c r="G25" s="119" t="s">
        <v>396</v>
      </c>
      <c r="H25" s="123" t="s">
        <v>343</v>
      </c>
      <c r="I25" s="123" t="s">
        <v>349</v>
      </c>
      <c r="J25" s="119" t="s">
        <v>397</v>
      </c>
    </row>
    <row r="26" ht="18.75" customHeight="1" spans="1:10">
      <c r="A26" s="221" t="s">
        <v>301</v>
      </c>
      <c r="B26" s="125"/>
      <c r="C26" s="123" t="s">
        <v>355</v>
      </c>
      <c r="D26" s="123" t="s">
        <v>356</v>
      </c>
      <c r="E26" s="119" t="s">
        <v>398</v>
      </c>
      <c r="F26" s="123" t="s">
        <v>327</v>
      </c>
      <c r="G26" s="119" t="s">
        <v>399</v>
      </c>
      <c r="H26" s="123" t="s">
        <v>343</v>
      </c>
      <c r="I26" s="123" t="s">
        <v>330</v>
      </c>
      <c r="J26" s="119" t="s">
        <v>400</v>
      </c>
    </row>
    <row r="27" ht="18.75" customHeight="1" spans="1:10">
      <c r="A27" s="221" t="s">
        <v>304</v>
      </c>
      <c r="B27" s="122" t="s">
        <v>401</v>
      </c>
      <c r="C27" s="123" t="s">
        <v>324</v>
      </c>
      <c r="D27" s="123" t="s">
        <v>325</v>
      </c>
      <c r="E27" s="119" t="s">
        <v>402</v>
      </c>
      <c r="F27" s="123" t="s">
        <v>327</v>
      </c>
      <c r="G27" s="119" t="s">
        <v>403</v>
      </c>
      <c r="H27" s="123" t="s">
        <v>404</v>
      </c>
      <c r="I27" s="123" t="s">
        <v>330</v>
      </c>
      <c r="J27" s="119" t="s">
        <v>405</v>
      </c>
    </row>
    <row r="28" ht="18.75" customHeight="1" spans="1:10">
      <c r="A28" s="221" t="s">
        <v>304</v>
      </c>
      <c r="B28" s="124"/>
      <c r="C28" s="123" t="s">
        <v>324</v>
      </c>
      <c r="D28" s="123" t="s">
        <v>325</v>
      </c>
      <c r="E28" s="119" t="s">
        <v>406</v>
      </c>
      <c r="F28" s="123" t="s">
        <v>327</v>
      </c>
      <c r="G28" s="119" t="s">
        <v>403</v>
      </c>
      <c r="H28" s="123" t="s">
        <v>404</v>
      </c>
      <c r="I28" s="123" t="s">
        <v>330</v>
      </c>
      <c r="J28" s="119" t="s">
        <v>407</v>
      </c>
    </row>
    <row r="29" ht="18.75" customHeight="1" spans="1:10">
      <c r="A29" s="221" t="s">
        <v>304</v>
      </c>
      <c r="B29" s="124"/>
      <c r="C29" s="123" t="s">
        <v>324</v>
      </c>
      <c r="D29" s="123" t="s">
        <v>325</v>
      </c>
      <c r="E29" s="119" t="s">
        <v>408</v>
      </c>
      <c r="F29" s="123" t="s">
        <v>327</v>
      </c>
      <c r="G29" s="119" t="s">
        <v>409</v>
      </c>
      <c r="H29" s="123" t="s">
        <v>410</v>
      </c>
      <c r="I29" s="123" t="s">
        <v>330</v>
      </c>
      <c r="J29" s="119" t="s">
        <v>411</v>
      </c>
    </row>
    <row r="30" ht="18.75" customHeight="1" spans="1:10">
      <c r="A30" s="221" t="s">
        <v>304</v>
      </c>
      <c r="B30" s="124"/>
      <c r="C30" s="123" t="s">
        <v>324</v>
      </c>
      <c r="D30" s="123" t="s">
        <v>340</v>
      </c>
      <c r="E30" s="119" t="s">
        <v>412</v>
      </c>
      <c r="F30" s="123" t="s">
        <v>413</v>
      </c>
      <c r="G30" s="119" t="s">
        <v>414</v>
      </c>
      <c r="H30" s="123" t="s">
        <v>343</v>
      </c>
      <c r="I30" s="123" t="s">
        <v>349</v>
      </c>
      <c r="J30" s="119" t="s">
        <v>415</v>
      </c>
    </row>
    <row r="31" ht="18.75" customHeight="1" spans="1:10">
      <c r="A31" s="221" t="s">
        <v>304</v>
      </c>
      <c r="B31" s="124"/>
      <c r="C31" s="123" t="s">
        <v>345</v>
      </c>
      <c r="D31" s="123" t="s">
        <v>346</v>
      </c>
      <c r="E31" s="119" t="s">
        <v>416</v>
      </c>
      <c r="F31" s="123" t="s">
        <v>413</v>
      </c>
      <c r="G31" s="119" t="s">
        <v>348</v>
      </c>
      <c r="H31" s="123" t="s">
        <v>343</v>
      </c>
      <c r="I31" s="123" t="s">
        <v>349</v>
      </c>
      <c r="J31" s="119" t="s">
        <v>417</v>
      </c>
    </row>
    <row r="32" ht="18.75" customHeight="1" spans="1:10">
      <c r="A32" s="221" t="s">
        <v>304</v>
      </c>
      <c r="B32" s="124"/>
      <c r="C32" s="123" t="s">
        <v>345</v>
      </c>
      <c r="D32" s="123" t="s">
        <v>351</v>
      </c>
      <c r="E32" s="119" t="s">
        <v>418</v>
      </c>
      <c r="F32" s="123" t="s">
        <v>413</v>
      </c>
      <c r="G32" s="119" t="s">
        <v>419</v>
      </c>
      <c r="H32" s="123" t="s">
        <v>343</v>
      </c>
      <c r="I32" s="123" t="s">
        <v>349</v>
      </c>
      <c r="J32" s="119" t="s">
        <v>420</v>
      </c>
    </row>
    <row r="33" ht="18.75" customHeight="1" spans="1:10">
      <c r="A33" s="221" t="s">
        <v>304</v>
      </c>
      <c r="B33" s="125"/>
      <c r="C33" s="123" t="s">
        <v>355</v>
      </c>
      <c r="D33" s="123" t="s">
        <v>356</v>
      </c>
      <c r="E33" s="119" t="s">
        <v>421</v>
      </c>
      <c r="F33" s="123" t="s">
        <v>413</v>
      </c>
      <c r="G33" s="119" t="s">
        <v>399</v>
      </c>
      <c r="H33" s="123" t="s">
        <v>343</v>
      </c>
      <c r="I33" s="123" t="s">
        <v>330</v>
      </c>
      <c r="J33" s="119" t="s">
        <v>422</v>
      </c>
    </row>
    <row r="34" ht="18.75" customHeight="1" spans="1:10">
      <c r="A34" s="221" t="s">
        <v>306</v>
      </c>
      <c r="B34" s="122" t="s">
        <v>423</v>
      </c>
      <c r="C34" s="123" t="s">
        <v>324</v>
      </c>
      <c r="D34" s="123" t="s">
        <v>325</v>
      </c>
      <c r="E34" s="119" t="s">
        <v>424</v>
      </c>
      <c r="F34" s="123" t="s">
        <v>327</v>
      </c>
      <c r="G34" s="119" t="s">
        <v>361</v>
      </c>
      <c r="H34" s="123" t="s">
        <v>425</v>
      </c>
      <c r="I34" s="123" t="s">
        <v>330</v>
      </c>
      <c r="J34" s="119" t="s">
        <v>426</v>
      </c>
    </row>
    <row r="35" ht="18.75" customHeight="1" spans="1:10">
      <c r="A35" s="221" t="s">
        <v>306</v>
      </c>
      <c r="B35" s="124"/>
      <c r="C35" s="123" t="s">
        <v>324</v>
      </c>
      <c r="D35" s="123" t="s">
        <v>325</v>
      </c>
      <c r="E35" s="119" t="s">
        <v>427</v>
      </c>
      <c r="F35" s="123" t="s">
        <v>327</v>
      </c>
      <c r="G35" s="119" t="s">
        <v>428</v>
      </c>
      <c r="H35" s="123" t="s">
        <v>404</v>
      </c>
      <c r="I35" s="123" t="s">
        <v>330</v>
      </c>
      <c r="J35" s="119" t="s">
        <v>429</v>
      </c>
    </row>
    <row r="36" ht="18.75" customHeight="1" spans="1:10">
      <c r="A36" s="221" t="s">
        <v>306</v>
      </c>
      <c r="B36" s="124"/>
      <c r="C36" s="123" t="s">
        <v>324</v>
      </c>
      <c r="D36" s="123" t="s">
        <v>340</v>
      </c>
      <c r="E36" s="119" t="s">
        <v>430</v>
      </c>
      <c r="F36" s="123" t="s">
        <v>413</v>
      </c>
      <c r="G36" s="119" t="s">
        <v>419</v>
      </c>
      <c r="H36" s="123" t="s">
        <v>343</v>
      </c>
      <c r="I36" s="123" t="s">
        <v>349</v>
      </c>
      <c r="J36" s="119" t="s">
        <v>431</v>
      </c>
    </row>
    <row r="37" ht="18.75" customHeight="1" spans="1:10">
      <c r="A37" s="221" t="s">
        <v>306</v>
      </c>
      <c r="B37" s="124"/>
      <c r="C37" s="123" t="s">
        <v>345</v>
      </c>
      <c r="D37" s="123" t="s">
        <v>346</v>
      </c>
      <c r="E37" s="119" t="s">
        <v>432</v>
      </c>
      <c r="F37" s="123" t="s">
        <v>413</v>
      </c>
      <c r="G37" s="119" t="s">
        <v>433</v>
      </c>
      <c r="H37" s="123" t="s">
        <v>343</v>
      </c>
      <c r="I37" s="123" t="s">
        <v>349</v>
      </c>
      <c r="J37" s="119" t="s">
        <v>434</v>
      </c>
    </row>
    <row r="38" ht="18.75" customHeight="1" spans="1:10">
      <c r="A38" s="221" t="s">
        <v>306</v>
      </c>
      <c r="B38" s="124"/>
      <c r="C38" s="123" t="s">
        <v>345</v>
      </c>
      <c r="D38" s="123" t="s">
        <v>351</v>
      </c>
      <c r="E38" s="119" t="s">
        <v>435</v>
      </c>
      <c r="F38" s="123" t="s">
        <v>413</v>
      </c>
      <c r="G38" s="119" t="s">
        <v>433</v>
      </c>
      <c r="H38" s="123" t="s">
        <v>343</v>
      </c>
      <c r="I38" s="123" t="s">
        <v>349</v>
      </c>
      <c r="J38" s="119" t="s">
        <v>436</v>
      </c>
    </row>
    <row r="39" ht="18.75" customHeight="1" spans="1:10">
      <c r="A39" s="221" t="s">
        <v>306</v>
      </c>
      <c r="B39" s="125"/>
      <c r="C39" s="123" t="s">
        <v>355</v>
      </c>
      <c r="D39" s="123" t="s">
        <v>356</v>
      </c>
      <c r="E39" s="119" t="s">
        <v>437</v>
      </c>
      <c r="F39" s="123" t="s">
        <v>413</v>
      </c>
      <c r="G39" s="119" t="s">
        <v>399</v>
      </c>
      <c r="H39" s="123" t="s">
        <v>343</v>
      </c>
      <c r="I39" s="123" t="s">
        <v>330</v>
      </c>
      <c r="J39" s="119" t="s">
        <v>422</v>
      </c>
    </row>
  </sheetData>
  <mergeCells count="10">
    <mergeCell ref="A2:J2"/>
    <mergeCell ref="A3:H3"/>
    <mergeCell ref="A7:A13"/>
    <mergeCell ref="A14:A26"/>
    <mergeCell ref="A27:A33"/>
    <mergeCell ref="A34:A39"/>
    <mergeCell ref="B7:B13"/>
    <mergeCell ref="B14:B26"/>
    <mergeCell ref="B27:B33"/>
    <mergeCell ref="B34:B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B20" sqref="B2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8">
        <v>1</v>
      </c>
      <c r="B1" s="99">
        <v>0</v>
      </c>
      <c r="C1" s="98">
        <v>1</v>
      </c>
      <c r="D1" s="100"/>
      <c r="E1" s="100"/>
      <c r="F1" s="33" t="s">
        <v>438</v>
      </c>
    </row>
    <row r="2" ht="36.75" customHeight="1" spans="1:6">
      <c r="A2" s="101" t="str">
        <f>"2025"&amp;"年部门政府性基金预算支出预算表"</f>
        <v>2025年部门政府性基金预算支出预算表</v>
      </c>
      <c r="B2" s="102" t="s">
        <v>439</v>
      </c>
      <c r="C2" s="103"/>
      <c r="D2" s="104"/>
      <c r="E2" s="104"/>
      <c r="F2" s="104"/>
    </row>
    <row r="3" ht="18.75" customHeight="1" spans="1:6">
      <c r="A3" s="6" t="str">
        <f>"单位名称："&amp;"永德县文化和旅游局"</f>
        <v>单位名称：永德县文化和旅游局</v>
      </c>
      <c r="B3" s="6" t="s">
        <v>440</v>
      </c>
      <c r="C3" s="98"/>
      <c r="D3" s="100"/>
      <c r="E3" s="100"/>
      <c r="F3" s="33" t="s">
        <v>1</v>
      </c>
    </row>
    <row r="4" ht="18.75" customHeight="1" spans="1:6">
      <c r="A4" s="105" t="s">
        <v>205</v>
      </c>
      <c r="B4" s="106" t="s">
        <v>73</v>
      </c>
      <c r="C4" s="107" t="s">
        <v>74</v>
      </c>
      <c r="D4" s="12" t="s">
        <v>441</v>
      </c>
      <c r="E4" s="12"/>
      <c r="F4" s="13"/>
    </row>
    <row r="5" ht="18.75" customHeight="1" spans="1:6">
      <c r="A5" s="108"/>
      <c r="B5" s="109"/>
      <c r="C5" s="110"/>
      <c r="D5" s="92" t="s">
        <v>56</v>
      </c>
      <c r="E5" s="92" t="s">
        <v>75</v>
      </c>
      <c r="F5" s="92" t="s">
        <v>76</v>
      </c>
    </row>
    <row r="6" ht="18.75" customHeight="1" spans="1:6">
      <c r="A6" s="111">
        <v>1</v>
      </c>
      <c r="B6" s="112" t="s">
        <v>186</v>
      </c>
      <c r="C6" s="113">
        <v>3</v>
      </c>
      <c r="D6" s="114">
        <v>4</v>
      </c>
      <c r="E6" s="114">
        <v>5</v>
      </c>
      <c r="F6" s="114">
        <v>6</v>
      </c>
    </row>
    <row r="7" ht="18.75" customHeight="1" spans="1:6">
      <c r="A7" s="115"/>
      <c r="B7" s="80"/>
      <c r="C7" s="80"/>
      <c r="D7" s="23"/>
      <c r="E7" s="23"/>
      <c r="F7" s="23"/>
    </row>
    <row r="8" ht="18.75" customHeight="1" spans="1:6">
      <c r="A8" s="115"/>
      <c r="B8" s="80"/>
      <c r="C8" s="80"/>
      <c r="D8" s="23"/>
      <c r="E8" s="23"/>
      <c r="F8" s="23"/>
    </row>
    <row r="9" ht="18.75" customHeight="1" spans="1:6">
      <c r="A9" s="116" t="s">
        <v>56</v>
      </c>
      <c r="B9" s="117"/>
      <c r="C9" s="25"/>
      <c r="D9" s="23"/>
      <c r="E9" s="23"/>
      <c r="F9" s="23"/>
    </row>
    <row r="10" customHeight="1" spans="1:1">
      <c r="A10" s="31" t="s">
        <v>442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workbookViewId="0">
      <selection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2"/>
      <c r="P1" s="32"/>
      <c r="Q1" s="33" t="s">
        <v>443</v>
      </c>
    </row>
    <row r="2" ht="35.25" customHeight="1" spans="1:17">
      <c r="A2" s="34" t="str">
        <f>"2025"&amp;"年部门政府采购预算表"</f>
        <v>2025年部门政府采购预算表</v>
      </c>
      <c r="B2" s="5"/>
      <c r="C2" s="5"/>
      <c r="D2" s="5"/>
      <c r="E2" s="5"/>
      <c r="F2" s="5"/>
      <c r="G2" s="5"/>
      <c r="H2" s="5"/>
      <c r="I2" s="5"/>
      <c r="J2" s="5"/>
      <c r="K2" s="67"/>
      <c r="L2" s="5"/>
      <c r="M2" s="5"/>
      <c r="N2" s="5"/>
      <c r="O2" s="67"/>
      <c r="P2" s="67"/>
      <c r="Q2" s="5"/>
    </row>
    <row r="3" ht="18.75" customHeight="1" spans="1:17">
      <c r="A3" s="35" t="str">
        <f>"单位名称："&amp;"永德县文化和旅游局"</f>
        <v>单位名称：永德县文化和旅游局</v>
      </c>
      <c r="B3" s="8"/>
      <c r="C3" s="8"/>
      <c r="D3" s="8"/>
      <c r="E3" s="8"/>
      <c r="F3" s="8"/>
      <c r="G3" s="8"/>
      <c r="H3" s="8"/>
      <c r="I3" s="8"/>
      <c r="J3" s="8"/>
      <c r="O3" s="85"/>
      <c r="P3" s="85"/>
      <c r="Q3" s="33" t="s">
        <v>192</v>
      </c>
    </row>
    <row r="4" ht="18.75" customHeight="1" spans="1:17">
      <c r="A4" s="10" t="s">
        <v>444</v>
      </c>
      <c r="B4" s="70" t="s">
        <v>445</v>
      </c>
      <c r="C4" s="70" t="s">
        <v>446</v>
      </c>
      <c r="D4" s="70" t="s">
        <v>447</v>
      </c>
      <c r="E4" s="70" t="s">
        <v>448</v>
      </c>
      <c r="F4" s="70" t="s">
        <v>449</v>
      </c>
      <c r="G4" s="39" t="s">
        <v>212</v>
      </c>
      <c r="H4" s="39"/>
      <c r="I4" s="39"/>
      <c r="J4" s="39"/>
      <c r="K4" s="72"/>
      <c r="L4" s="39"/>
      <c r="M4" s="39"/>
      <c r="N4" s="39"/>
      <c r="O4" s="87"/>
      <c r="P4" s="72"/>
      <c r="Q4" s="40"/>
    </row>
    <row r="5" ht="18.75" customHeight="1" spans="1:17">
      <c r="A5" s="15"/>
      <c r="B5" s="73"/>
      <c r="C5" s="73"/>
      <c r="D5" s="73"/>
      <c r="E5" s="73"/>
      <c r="F5" s="73"/>
      <c r="G5" s="73" t="s">
        <v>56</v>
      </c>
      <c r="H5" s="73" t="s">
        <v>59</v>
      </c>
      <c r="I5" s="73" t="s">
        <v>450</v>
      </c>
      <c r="J5" s="73" t="s">
        <v>451</v>
      </c>
      <c r="K5" s="95" t="s">
        <v>452</v>
      </c>
      <c r="L5" s="88" t="s">
        <v>78</v>
      </c>
      <c r="M5" s="88"/>
      <c r="N5" s="88"/>
      <c r="O5" s="96"/>
      <c r="P5" s="97"/>
      <c r="Q5" s="75"/>
    </row>
    <row r="6" ht="27" customHeight="1" spans="1:17">
      <c r="A6" s="17"/>
      <c r="B6" s="75"/>
      <c r="C6" s="75"/>
      <c r="D6" s="75"/>
      <c r="E6" s="75"/>
      <c r="F6" s="75"/>
      <c r="G6" s="75"/>
      <c r="H6" s="75" t="s">
        <v>58</v>
      </c>
      <c r="I6" s="75"/>
      <c r="J6" s="75"/>
      <c r="K6" s="76"/>
      <c r="L6" s="75" t="s">
        <v>58</v>
      </c>
      <c r="M6" s="75" t="s">
        <v>65</v>
      </c>
      <c r="N6" s="75" t="s">
        <v>220</v>
      </c>
      <c r="O6" s="91" t="s">
        <v>67</v>
      </c>
      <c r="P6" s="76" t="s">
        <v>68</v>
      </c>
      <c r="Q6" s="75" t="s">
        <v>69</v>
      </c>
    </row>
    <row r="7" ht="18.75" customHeight="1" spans="1:17">
      <c r="A7" s="28">
        <v>1</v>
      </c>
      <c r="B7" s="92">
        <v>2</v>
      </c>
      <c r="C7" s="92">
        <v>3</v>
      </c>
      <c r="D7" s="28">
        <v>4</v>
      </c>
      <c r="E7" s="92">
        <v>5</v>
      </c>
      <c r="F7" s="92">
        <v>6</v>
      </c>
      <c r="G7" s="28">
        <v>7</v>
      </c>
      <c r="H7" s="92">
        <v>8</v>
      </c>
      <c r="I7" s="92">
        <v>9</v>
      </c>
      <c r="J7" s="28">
        <v>10</v>
      </c>
      <c r="K7" s="92">
        <v>11</v>
      </c>
      <c r="L7" s="92">
        <v>12</v>
      </c>
      <c r="M7" s="28">
        <v>13</v>
      </c>
      <c r="N7" s="92">
        <v>14</v>
      </c>
      <c r="O7" s="92">
        <v>15</v>
      </c>
      <c r="P7" s="28">
        <v>16</v>
      </c>
      <c r="Q7" s="92">
        <v>17</v>
      </c>
    </row>
    <row r="8" ht="18.75" customHeight="1" spans="1:17">
      <c r="A8" s="78" t="s">
        <v>71</v>
      </c>
      <c r="B8" s="79"/>
      <c r="C8" s="79"/>
      <c r="D8" s="79"/>
      <c r="E8" s="93"/>
      <c r="F8" s="23">
        <v>1800</v>
      </c>
      <c r="G8" s="23">
        <v>1800</v>
      </c>
      <c r="H8" s="23">
        <v>1800</v>
      </c>
      <c r="I8" s="23"/>
      <c r="J8" s="23"/>
      <c r="K8" s="23"/>
      <c r="L8" s="23"/>
      <c r="M8" s="23"/>
      <c r="N8" s="23"/>
      <c r="O8" s="23"/>
      <c r="P8" s="23"/>
      <c r="Q8" s="23"/>
    </row>
    <row r="9" ht="18.75" customHeight="1" spans="1:17">
      <c r="A9" s="222" t="s">
        <v>255</v>
      </c>
      <c r="B9" s="79" t="s">
        <v>453</v>
      </c>
      <c r="C9" s="79" t="s">
        <v>454</v>
      </c>
      <c r="D9" s="79" t="s">
        <v>455</v>
      </c>
      <c r="E9" s="93">
        <v>10</v>
      </c>
      <c r="F9" s="23">
        <v>1800</v>
      </c>
      <c r="G9" s="23">
        <v>1800</v>
      </c>
      <c r="H9" s="23">
        <v>1800</v>
      </c>
      <c r="I9" s="23"/>
      <c r="J9" s="23"/>
      <c r="K9" s="23"/>
      <c r="L9" s="23"/>
      <c r="M9" s="23"/>
      <c r="N9" s="23"/>
      <c r="O9" s="23"/>
      <c r="P9" s="23"/>
      <c r="Q9" s="23"/>
    </row>
    <row r="10" ht="18.75" customHeight="1" spans="1:17">
      <c r="A10" s="81" t="s">
        <v>56</v>
      </c>
      <c r="B10" s="25"/>
      <c r="C10" s="25"/>
      <c r="D10" s="25"/>
      <c r="E10" s="25"/>
      <c r="F10" s="23">
        <v>1800</v>
      </c>
      <c r="G10" s="23">
        <v>1800</v>
      </c>
      <c r="H10" s="23">
        <v>1800</v>
      </c>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C19" sqref="C19"/>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3"/>
      <c r="B1" s="63"/>
      <c r="C1" s="64"/>
      <c r="D1" s="63"/>
      <c r="E1" s="63"/>
      <c r="F1" s="63"/>
      <c r="G1" s="63"/>
      <c r="H1" s="65"/>
      <c r="I1" s="58"/>
      <c r="J1" s="58"/>
      <c r="K1" s="58"/>
      <c r="L1" s="32"/>
      <c r="M1" s="83"/>
      <c r="N1" s="84" t="s">
        <v>456</v>
      </c>
    </row>
    <row r="2" ht="34.5" customHeight="1" spans="1:14">
      <c r="A2" s="34" t="str">
        <f>"2025"&amp;"年部门政府购买服务预算表"</f>
        <v>2025年部门政府购买服务预算表</v>
      </c>
      <c r="B2" s="66"/>
      <c r="C2" s="67"/>
      <c r="D2" s="66"/>
      <c r="E2" s="66"/>
      <c r="F2" s="66"/>
      <c r="G2" s="66"/>
      <c r="H2" s="68"/>
      <c r="I2" s="66"/>
      <c r="J2" s="66"/>
      <c r="K2" s="66"/>
      <c r="L2" s="67"/>
      <c r="M2" s="68"/>
      <c r="N2" s="66"/>
    </row>
    <row r="3" ht="18.75" customHeight="1" spans="1:14">
      <c r="A3" s="55" t="str">
        <f>"单位名称："&amp;"永德县文化和旅游局"</f>
        <v>单位名称：永德县文化和旅游局</v>
      </c>
      <c r="B3" s="56"/>
      <c r="C3" s="69"/>
      <c r="D3" s="56"/>
      <c r="E3" s="56"/>
      <c r="F3" s="56"/>
      <c r="G3" s="56"/>
      <c r="H3" s="65"/>
      <c r="I3" s="58"/>
      <c r="J3" s="58"/>
      <c r="K3" s="58"/>
      <c r="L3" s="85"/>
      <c r="M3" s="86"/>
      <c r="N3" s="84" t="s">
        <v>192</v>
      </c>
    </row>
    <row r="4" ht="18.75" customHeight="1" spans="1:14">
      <c r="A4" s="10" t="s">
        <v>444</v>
      </c>
      <c r="B4" s="70" t="s">
        <v>457</v>
      </c>
      <c r="C4" s="71" t="s">
        <v>458</v>
      </c>
      <c r="D4" s="39" t="s">
        <v>212</v>
      </c>
      <c r="E4" s="39"/>
      <c r="F4" s="39"/>
      <c r="G4" s="39"/>
      <c r="H4" s="72"/>
      <c r="I4" s="39"/>
      <c r="J4" s="39"/>
      <c r="K4" s="39"/>
      <c r="L4" s="87"/>
      <c r="M4" s="72"/>
      <c r="N4" s="40"/>
    </row>
    <row r="5" ht="18.75" customHeight="1" spans="1:14">
      <c r="A5" s="15"/>
      <c r="B5" s="73"/>
      <c r="C5" s="74"/>
      <c r="D5" s="73" t="s">
        <v>56</v>
      </c>
      <c r="E5" s="73" t="s">
        <v>59</v>
      </c>
      <c r="F5" s="73" t="s">
        <v>459</v>
      </c>
      <c r="G5" s="73" t="s">
        <v>451</v>
      </c>
      <c r="H5" s="74" t="s">
        <v>452</v>
      </c>
      <c r="I5" s="88" t="s">
        <v>78</v>
      </c>
      <c r="J5" s="88"/>
      <c r="K5" s="88"/>
      <c r="L5" s="89"/>
      <c r="M5" s="90"/>
      <c r="N5" s="75"/>
    </row>
    <row r="6" ht="27" customHeight="1" spans="1:14">
      <c r="A6" s="17"/>
      <c r="B6" s="75"/>
      <c r="C6" s="76"/>
      <c r="D6" s="75"/>
      <c r="E6" s="75"/>
      <c r="F6" s="75"/>
      <c r="G6" s="75"/>
      <c r="H6" s="76"/>
      <c r="I6" s="75" t="s">
        <v>58</v>
      </c>
      <c r="J6" s="75" t="s">
        <v>65</v>
      </c>
      <c r="K6" s="75" t="s">
        <v>220</v>
      </c>
      <c r="L6" s="91"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56</v>
      </c>
      <c r="B10" s="25"/>
      <c r="C10" s="82"/>
      <c r="D10" s="23"/>
      <c r="E10" s="23"/>
      <c r="F10" s="23"/>
      <c r="G10" s="23"/>
      <c r="H10" s="23"/>
      <c r="I10" s="23"/>
      <c r="J10" s="23"/>
      <c r="K10" s="23"/>
      <c r="L10" s="23"/>
      <c r="M10" s="23"/>
      <c r="N10" s="23"/>
    </row>
    <row r="11" customHeight="1" spans="1:1">
      <c r="A11" s="31" t="s">
        <v>460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B22" sqref="B22"/>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3"/>
      <c r="H1" s="32" t="s">
        <v>461</v>
      </c>
    </row>
    <row r="2" ht="27.75" customHeight="1" spans="1:8">
      <c r="A2" s="54" t="str">
        <f>"2025"&amp;"年县对下转移支付预算表"</f>
        <v>2025年县对下转移支付预算表</v>
      </c>
      <c r="B2" s="5"/>
      <c r="C2" s="5"/>
      <c r="D2" s="5"/>
      <c r="E2" s="5"/>
      <c r="F2" s="5"/>
      <c r="G2" s="5"/>
      <c r="H2" s="5"/>
    </row>
    <row r="3" ht="18.75" customHeight="1" spans="1:8">
      <c r="A3" s="55" t="str">
        <f>"单位名称："&amp;"永德县文化和旅游局"</f>
        <v>单位名称：永德县文化和旅游局</v>
      </c>
      <c r="B3" s="56"/>
      <c r="C3" s="56"/>
      <c r="D3" s="57"/>
      <c r="E3" s="58"/>
      <c r="F3" s="58"/>
      <c r="G3" s="58"/>
      <c r="H3" s="32" t="s">
        <v>192</v>
      </c>
    </row>
    <row r="4" ht="18.75" customHeight="1" spans="1:8">
      <c r="A4" s="26" t="s">
        <v>462</v>
      </c>
      <c r="B4" s="11" t="s">
        <v>212</v>
      </c>
      <c r="C4" s="12"/>
      <c r="D4" s="12"/>
      <c r="E4" s="11" t="s">
        <v>463</v>
      </c>
      <c r="F4" s="12"/>
      <c r="G4" s="12"/>
      <c r="H4" s="13"/>
    </row>
    <row r="5" ht="18.75" customHeight="1" spans="1:8">
      <c r="A5" s="28"/>
      <c r="B5" s="27" t="s">
        <v>56</v>
      </c>
      <c r="C5" s="10" t="s">
        <v>59</v>
      </c>
      <c r="D5" s="59" t="s">
        <v>459</v>
      </c>
      <c r="E5" s="60" t="s">
        <v>464</v>
      </c>
      <c r="F5" s="60" t="s">
        <v>464</v>
      </c>
      <c r="G5" s="60" t="s">
        <v>464</v>
      </c>
      <c r="H5" s="61" t="s">
        <v>464</v>
      </c>
    </row>
    <row r="6" ht="18.75" customHeight="1" spans="1:8">
      <c r="A6" s="60">
        <v>1</v>
      </c>
      <c r="B6" s="60">
        <v>2</v>
      </c>
      <c r="C6" s="60">
        <v>3</v>
      </c>
      <c r="D6" s="62">
        <v>4</v>
      </c>
      <c r="E6" s="60">
        <v>5</v>
      </c>
      <c r="F6" s="60">
        <v>6</v>
      </c>
      <c r="G6" s="60">
        <v>7</v>
      </c>
      <c r="H6" s="60">
        <v>8</v>
      </c>
    </row>
    <row r="7" customHeight="1" spans="1:1">
      <c r="A7" s="31" t="s">
        <v>465</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A18" sqref="A18"/>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2" t="s">
        <v>466</v>
      </c>
    </row>
    <row r="2" ht="36" customHeight="1" spans="1:10">
      <c r="A2" s="4" t="str">
        <f>"2025"&amp;"年县对下转移支付绩效目标表"</f>
        <v>2025年县对下转移支付绩效目标表</v>
      </c>
      <c r="B2" s="5"/>
      <c r="C2" s="5"/>
      <c r="D2" s="5"/>
      <c r="E2" s="5"/>
      <c r="F2" s="48"/>
      <c r="G2" s="5"/>
      <c r="H2" s="48"/>
      <c r="I2" s="48"/>
      <c r="J2" s="5"/>
    </row>
    <row r="3" ht="18.75" customHeight="1" spans="1:8">
      <c r="A3" s="49" t="str">
        <f>"单位名称："&amp;"永德县文化和旅游局"</f>
        <v>单位名称：永德县文化和旅游局</v>
      </c>
      <c r="B3" s="50"/>
      <c r="C3" s="50"/>
      <c r="D3" s="50"/>
      <c r="E3" s="50"/>
      <c r="F3" s="51"/>
      <c r="G3" s="50"/>
      <c r="H3" s="51"/>
    </row>
    <row r="4" ht="18.75" customHeight="1" spans="1:10">
      <c r="A4" s="41" t="s">
        <v>313</v>
      </c>
      <c r="B4" s="41" t="s">
        <v>314</v>
      </c>
      <c r="C4" s="41" t="s">
        <v>315</v>
      </c>
      <c r="D4" s="41" t="s">
        <v>316</v>
      </c>
      <c r="E4" s="41" t="s">
        <v>317</v>
      </c>
      <c r="F4" s="52" t="s">
        <v>318</v>
      </c>
      <c r="G4" s="41" t="s">
        <v>319</v>
      </c>
      <c r="H4" s="52" t="s">
        <v>320</v>
      </c>
      <c r="I4" s="52" t="s">
        <v>321</v>
      </c>
      <c r="J4" s="41" t="s">
        <v>322</v>
      </c>
    </row>
    <row r="5" ht="18.75" customHeight="1" spans="1:10">
      <c r="A5" s="41">
        <v>1</v>
      </c>
      <c r="B5" s="41">
        <v>2</v>
      </c>
      <c r="C5" s="41">
        <v>3</v>
      </c>
      <c r="D5" s="41">
        <v>4</v>
      </c>
      <c r="E5" s="41">
        <v>5</v>
      </c>
      <c r="F5" s="52">
        <v>6</v>
      </c>
      <c r="G5" s="41">
        <v>7</v>
      </c>
      <c r="H5" s="52">
        <v>8</v>
      </c>
      <c r="I5" s="52">
        <v>9</v>
      </c>
      <c r="J5" s="41">
        <v>10</v>
      </c>
    </row>
    <row r="6" customHeight="1" spans="1:1">
      <c r="A6" s="31" t="s">
        <v>467</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9" sqref="B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468</v>
      </c>
    </row>
    <row r="2" ht="34.5" customHeight="1" spans="1:8">
      <c r="A2" s="34" t="str">
        <f>"2025"&amp;"年新增资产配置表"</f>
        <v>2025年新增资产配置表</v>
      </c>
      <c r="B2" s="5"/>
      <c r="C2" s="5"/>
      <c r="D2" s="5"/>
      <c r="E2" s="5"/>
      <c r="F2" s="5"/>
      <c r="G2" s="5"/>
      <c r="H2" s="5"/>
    </row>
    <row r="3" ht="18.75" customHeight="1" spans="1:8">
      <c r="A3" s="35" t="str">
        <f>"单位名称："&amp;"永德县文化和旅游局"</f>
        <v>单位名称：永德县文化和旅游局</v>
      </c>
      <c r="B3" s="7"/>
      <c r="C3" s="36"/>
      <c r="H3" s="37" t="s">
        <v>192</v>
      </c>
    </row>
    <row r="4" ht="18.75" customHeight="1" spans="1:8">
      <c r="A4" s="10" t="s">
        <v>205</v>
      </c>
      <c r="B4" s="10" t="s">
        <v>469</v>
      </c>
      <c r="C4" s="10" t="s">
        <v>470</v>
      </c>
      <c r="D4" s="10" t="s">
        <v>471</v>
      </c>
      <c r="E4" s="10" t="s">
        <v>472</v>
      </c>
      <c r="F4" s="38" t="s">
        <v>473</v>
      </c>
      <c r="G4" s="39"/>
      <c r="H4" s="40"/>
    </row>
    <row r="5" ht="18.75" customHeight="1" spans="1:8">
      <c r="A5" s="17"/>
      <c r="B5" s="17"/>
      <c r="C5" s="17"/>
      <c r="D5" s="17"/>
      <c r="E5" s="17"/>
      <c r="F5" s="41" t="s">
        <v>448</v>
      </c>
      <c r="G5" s="41" t="s">
        <v>474</v>
      </c>
      <c r="H5" s="41" t="s">
        <v>475</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9" customHeight="1" spans="1:1">
      <c r="A9" s="31" t="s">
        <v>476</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26" sqref="B26"/>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2" t="s">
        <v>477</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"单位名称："&amp;"永德县文化和旅游局"</f>
        <v>单位名称：永德县文化和旅游局</v>
      </c>
      <c r="B3" s="7"/>
      <c r="C3" s="7"/>
      <c r="D3" s="7"/>
      <c r="E3" s="7"/>
      <c r="F3" s="7"/>
      <c r="G3" s="7"/>
      <c r="H3" s="8"/>
      <c r="I3" s="8"/>
      <c r="J3" s="8"/>
      <c r="K3" s="3" t="s">
        <v>192</v>
      </c>
    </row>
    <row r="4" ht="18.75" customHeight="1" spans="1:11">
      <c r="A4" s="9" t="s">
        <v>295</v>
      </c>
      <c r="B4" s="9" t="s">
        <v>207</v>
      </c>
      <c r="C4" s="9" t="s">
        <v>296</v>
      </c>
      <c r="D4" s="10" t="s">
        <v>208</v>
      </c>
      <c r="E4" s="10" t="s">
        <v>209</v>
      </c>
      <c r="F4" s="10" t="s">
        <v>297</v>
      </c>
      <c r="G4" s="10" t="s">
        <v>298</v>
      </c>
      <c r="H4" s="26" t="s">
        <v>56</v>
      </c>
      <c r="I4" s="11" t="s">
        <v>478</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1">
      <c r="A11" s="31" t="s">
        <v>479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480</v>
      </c>
    </row>
    <row r="2" ht="36.75" customHeight="1" spans="1:7">
      <c r="A2" s="4" t="str">
        <f>"2025"&amp;"年部门项目中期规划预算表"</f>
        <v>2025年部门项目中期规划预算表</v>
      </c>
      <c r="B2" s="5"/>
      <c r="C2" s="5"/>
      <c r="D2" s="5"/>
      <c r="E2" s="5"/>
      <c r="F2" s="5"/>
      <c r="G2" s="5"/>
    </row>
    <row r="3" ht="18.75" customHeight="1" spans="1:7">
      <c r="A3" s="6" t="str">
        <f>"单位名称："&amp;"永德县文化和旅游局"</f>
        <v>单位名称：永德县文化和旅游局</v>
      </c>
      <c r="B3" s="7"/>
      <c r="C3" s="7"/>
      <c r="D3" s="7"/>
      <c r="E3" s="8"/>
      <c r="F3" s="8"/>
      <c r="G3" s="3" t="s">
        <v>192</v>
      </c>
    </row>
    <row r="4" ht="18.75" customHeight="1" spans="1:7">
      <c r="A4" s="9" t="s">
        <v>296</v>
      </c>
      <c r="B4" s="9" t="s">
        <v>295</v>
      </c>
      <c r="C4" s="9" t="s">
        <v>207</v>
      </c>
      <c r="D4" s="10" t="s">
        <v>481</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1020000</v>
      </c>
      <c r="F8" s="23"/>
      <c r="G8" s="23"/>
    </row>
    <row r="9" ht="18.75" customHeight="1" spans="1:7">
      <c r="A9" s="20"/>
      <c r="B9" s="20" t="s">
        <v>482</v>
      </c>
      <c r="C9" s="20" t="s">
        <v>306</v>
      </c>
      <c r="D9" s="22" t="s">
        <v>483</v>
      </c>
      <c r="E9" s="23">
        <v>10000</v>
      </c>
      <c r="F9" s="23"/>
      <c r="G9" s="23"/>
    </row>
    <row r="10" ht="18.75" customHeight="1" spans="1:7">
      <c r="A10" s="24"/>
      <c r="B10" s="20" t="s">
        <v>482</v>
      </c>
      <c r="C10" s="20" t="s">
        <v>304</v>
      </c>
      <c r="D10" s="22" t="s">
        <v>483</v>
      </c>
      <c r="E10" s="23">
        <v>100000</v>
      </c>
      <c r="F10" s="23"/>
      <c r="G10" s="23"/>
    </row>
    <row r="11" ht="18.75" customHeight="1" spans="1:7">
      <c r="A11" s="24"/>
      <c r="B11" s="20" t="s">
        <v>482</v>
      </c>
      <c r="C11" s="20" t="s">
        <v>308</v>
      </c>
      <c r="D11" s="22" t="s">
        <v>483</v>
      </c>
      <c r="E11" s="23">
        <v>900000</v>
      </c>
      <c r="F11" s="23"/>
      <c r="G11" s="23"/>
    </row>
    <row r="12" ht="18.75" customHeight="1" spans="1:7">
      <c r="A12" s="24"/>
      <c r="B12" s="20" t="s">
        <v>482</v>
      </c>
      <c r="C12" s="20" t="s">
        <v>301</v>
      </c>
      <c r="D12" s="22" t="s">
        <v>483</v>
      </c>
      <c r="E12" s="23">
        <v>10000</v>
      </c>
      <c r="F12" s="23"/>
      <c r="G12" s="23"/>
    </row>
    <row r="13" ht="18.75" customHeight="1" spans="1:7">
      <c r="A13" s="22" t="s">
        <v>56</v>
      </c>
      <c r="B13" s="25"/>
      <c r="C13" s="25"/>
      <c r="D13" s="25"/>
      <c r="E13" s="23">
        <v>1020000</v>
      </c>
      <c r="F13" s="23"/>
      <c r="G13" s="23"/>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2025-03-14T01:17:00Z</dcterms:created>
  <dcterms:modified xsi:type="dcterms:W3CDTF">2025-03-20T02:54:57Z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6A3BE0BBE5264988BA98CD4ACD21DFD0_13</vt:lpwstr>
  </property>
  <property fmtid="{D5CDD505-2E9C-101B-9397-08002B2CF9AE}" pid="3" name="KSOProductBuildVer">
    <vt:lpwstr>2052-12.1.0.17145</vt:lpwstr>
  </property>
</Properties>
</file>