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5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  <definedName name="_xlnm.Print_Area" localSheetId="0">'部门财务收支预算总表01-1'!$A$1:$D$38</definedName>
    <definedName name="_xlnm.Print_Area" localSheetId="1">'部门收入预算表01-2'!$A$1:$S$9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<sst xmlns="http://schemas.openxmlformats.org/spreadsheetml/2006/main" count="1048" uniqueCount="385">
  <si>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</si>
  <si>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</si>
  <si>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</si>
  <si>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</si>
  <si>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</si>
  <si>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</si>
  <si>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</si>
  <si>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</si>
  <si>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</si>
  <si>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</si>
  <si>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</si>
  <si>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</si>
  <si>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</si>
  <si>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</si>
  <si>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</si>
  <si>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</si>
  <si>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</si>
  <si>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</si>
  <si>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</si>
  <si>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</si>
  <si>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</si>
  <si>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</si>
  <si>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</si>
  <si>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</si>
  <si>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</si>
  <si>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</si>
  <si>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</si>
  <si>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</si>
  <si>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</si>
  <si>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</si>
  <si>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</si>
  <si>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</si>
  <si>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</si>
  <si>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</si>
  <si>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</si>
  <si>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</si>
  <si>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</si>
  <si>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</si>
  <si>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</si>
  <si>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</si>
  <si>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</si>
  <si>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</si>
  <si>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</si>
  <si>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</si>
  <si>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</si>
  <si>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</si>
  <si>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</si>
  <si>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</si>
  <si>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</si>
  <si>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</si>
  <si>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</si>
  <si>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</si>
  <si>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</si>
  <si>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</si>
  <si>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</si>
  <si>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</si>
  <si>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</si>
  <si>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</si>
  <si>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</si>
  <si>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</si>
  <si>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</si>
  <si>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</si>
  <si>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</si>
  <si>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</si>
  <si>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</si>
  <si>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</si>
  <si>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</si>
  <si>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</si>
  <si>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</si>
  <si>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</si>
  <si>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131018</t>
  </si>
  <si>
    <t>永德县勐底农场卫生院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</si>
  <si>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</si>
  <si>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</si>
  <si>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</si>
  <si>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</si>
  <si>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</si>
  <si>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</si>
  <si>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</si>
  <si>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</si>
  <si>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</si>
  <si>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</si>
  <si>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</si>
  <si>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</si>
  <si>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</si>
  <si>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</si>
  <si>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</si>
  <si>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</si>
  <si>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</si>
  <si>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</si>
  <si>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</si>
  <si>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</si>
  <si>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</si>
  <si>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</si>
  <si>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21003</t>
  </si>
  <si>
    <t>基层医疗卫生机构</t>
  </si>
  <si>
    <t>2100302</t>
  </si>
  <si>
    <t>乡镇卫生院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</si>
  <si>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</si>
  <si>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</si>
  <si>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</si>
  <si>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</si>
  <si>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</si>
  <si>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</si>
  <si>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</si>
  <si>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</si>
  <si>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</si>
  <si>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</si>
  <si>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</si>
  <si>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</si>
  <si>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</si>
  <si>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</si>
  <si>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</si>
  <si>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</si>
  <si>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</si>
  <si>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</si>
  <si>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</si>
  <si>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</si>
  <si>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</si>
  <si>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</si>
  <si>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</si>
  <si>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</si>
  <si>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</si>
  <si>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</si>
  <si>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</si>
  <si>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</si>
  <si>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</si>
  <si>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</si>
  <si>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</si>
  <si>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</si>
  <si>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</si>
  <si>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</si>
  <si>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</si>
  <si>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</si>
  <si>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</si>
  <si>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</si>
  <si>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</si>
  <si>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</si>
  <si>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</si>
  <si>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</si>
  <si>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</si>
  <si>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</si>
  <si>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</si>
  <si>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</si>
  <si>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</si>
  <si>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</si>
  <si>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</si>
  <si>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</si>
  <si>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</si>
  <si>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</si>
  <si>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</si>
  <si>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</si>
  <si>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</si>
  <si>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</si>
  <si>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</si>
  <si>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</si>
  <si>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</si>
  <si>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</si>
  <si>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</si>
  <si>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</si>
  <si>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</si>
  <si>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</si>
  <si>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</si>
  <si>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</si>
  <si>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</si>
  <si>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</si>
  <si>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</si>
  <si>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</si>
  <si>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</si>
  <si>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</si>
  <si>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</si>
  <si>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</si>
  <si>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</si>
  <si>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</si>
  <si>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</si>
  <si>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</si>
  <si>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</si>
  <si>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</si>
  <si>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</si>
  <si>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</si>
  <si>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</si>
  <si>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</si>
  <si>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</si>
  <si>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</si>
  <si>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</si>
  <si>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</si>
  <si>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</si>
  <si>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</si>
  <si>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</si>
  <si>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530923210000000018097</t>
  </si>
  <si>
    <t>事业单位工资支出</t>
  </si>
  <si>
    <t>30101</t>
  </si>
  <si>
    <t>基本工资</t>
  </si>
  <si>
    <t>30102</t>
  </si>
  <si>
    <t>津贴补贴</t>
  </si>
  <si>
    <t>2130104</t>
  </si>
  <si>
    <t>事业运行</t>
  </si>
  <si>
    <t>30107</t>
  </si>
  <si>
    <t>绩效工资</t>
  </si>
  <si>
    <t>530923231100001412745</t>
  </si>
  <si>
    <t>事业人员参照公务员规范后绩效奖</t>
  </si>
  <si>
    <t>530923210000000018098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</si>
  <si>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</si>
  <si>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</si>
  <si>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</si>
  <si>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</si>
  <si>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</si>
  <si>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</si>
  <si>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</si>
  <si>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2101101</t>
  </si>
  <si>
    <t>行政单位医疗</t>
  </si>
  <si>
    <t>30110</t>
  </si>
  <si>
    <t>职工基本医疗保险缴费</t>
  </si>
  <si>
    <t>30112</t>
  </si>
  <si>
    <t>其他社会保障缴费</t>
  </si>
  <si>
    <t>530923210000000018099</t>
  </si>
  <si>
    <t>30113</t>
  </si>
  <si>
    <t>530923221100000427087</t>
  </si>
  <si>
    <t>工会经费</t>
  </si>
  <si>
    <t>30228</t>
  </si>
  <si>
    <t>530923210000000019873</t>
  </si>
  <si>
    <t>退休费</t>
  </si>
  <si>
    <t>30302</t>
  </si>
  <si>
    <t>530923251100003807711</t>
  </si>
  <si>
    <t>编外人员工资经费</t>
  </si>
  <si>
    <t>30199</t>
  </si>
  <si>
    <t>其他工资福利支出</t>
  </si>
  <si>
    <t>530923251100003807747</t>
  </si>
  <si>
    <t>编内人员绩效工资（卫生院发放）经费</t>
  </si>
  <si>
    <t>530923251100003807775</t>
  </si>
  <si>
    <t>社会保障保险经费</t>
  </si>
  <si>
    <t>530923251100003807782</t>
  </si>
  <si>
    <t>住房公积金（编外）经费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</si>
  <si>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</si>
  <si>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</si>
  <si>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</si>
  <si>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</si>
  <si>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</si>
  <si>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</si>
  <si>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</si>
  <si>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2024年政府采购专项资金</t>
  </si>
  <si>
    <t>事业发展类</t>
  </si>
  <si>
    <t>530923241100002331927</t>
  </si>
  <si>
    <t>30201</t>
  </si>
  <si>
    <t>办公费</t>
  </si>
  <si>
    <t>30202</t>
  </si>
  <si>
    <t>印刷费</t>
  </si>
  <si>
    <t>30239</t>
  </si>
  <si>
    <t>其他交通费用</t>
  </si>
  <si>
    <t>31002</t>
  </si>
  <si>
    <t>办公设备购置</t>
  </si>
  <si>
    <t>31003</t>
  </si>
  <si>
    <t>专用设备购置</t>
  </si>
  <si>
    <t>2025年政府采购专项资金</t>
  </si>
  <si>
    <t>530923251100003802554</t>
  </si>
  <si>
    <t>31099</t>
  </si>
  <si>
    <t>其他资本性支出</t>
  </si>
  <si>
    <t>卫生院预算支出专项资金</t>
  </si>
  <si>
    <t>530923251100003807820</t>
  </si>
  <si>
    <t>30204</t>
  </si>
  <si>
    <t>手续费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</si>
  <si>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</si>
  <si>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</si>
  <si>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</si>
  <si>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</si>
  <si>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</si>
  <si>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</si>
  <si>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</si>
  <si>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</si>
  <si>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30216</t>
  </si>
  <si>
    <t>培训费</t>
  </si>
  <si>
    <t>30217</t>
  </si>
  <si>
    <t>30218</t>
  </si>
  <si>
    <t>专用材料费</t>
  </si>
  <si>
    <t>30227</t>
  </si>
  <si>
    <t>委托业务费</t>
  </si>
  <si>
    <t>30299</t>
  </si>
  <si>
    <t>其他商品和服务支出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</si>
  <si>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</si>
  <si>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</si>
  <si>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</si>
  <si>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</si>
  <si>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</si>
  <si>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</si>
  <si>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</si>
  <si>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</si>
  <si>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</si>
  <si>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</si>
  <si>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</si>
  <si>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逐步建立以绩效目标实现为导向，以绩效评价为手段，以结果应用为保障，以改进预算管理、优化资源配置、控制节约成本、提高公共产品质量和公共服务水平为目的，管理科学、运转高效，覆盖所有财政性资金，贯穿预算编制、执行、监督全过程的预算绩效管理体系。A0201信息化设备13500元;A0202办公设备10400元;  A0206电气设备30000元;A0501家具120000元；A0504办公用品17000元；C1804保险服务5000元；C2309印刷和出版服务2000元；C2312维修和保养服务35000元；</t>
  </si>
  <si>
    <t>产出指标</t>
  </si>
  <si>
    <t>数量指标</t>
  </si>
  <si>
    <t>采购率</t>
  </si>
  <si>
    <t>=</t>
  </si>
  <si>
    <t>80</t>
  </si>
  <si>
    <t>%</t>
  </si>
  <si>
    <t>定性指标</t>
  </si>
  <si>
    <t>政府采购数量</t>
  </si>
  <si>
    <t>质量指标</t>
  </si>
  <si>
    <t>设备正在运行率</t>
  </si>
  <si>
    <t>95</t>
  </si>
  <si>
    <t>时效指标</t>
  </si>
  <si>
    <t>安装采购及时性</t>
  </si>
  <si>
    <t>&lt;=</t>
  </si>
  <si>
    <t>1.00</t>
  </si>
  <si>
    <t>天/月</t>
  </si>
  <si>
    <t>安装采购及时</t>
  </si>
  <si>
    <t>效益指标</t>
  </si>
  <si>
    <t>社会效益</t>
  </si>
  <si>
    <t>社会影响力</t>
  </si>
  <si>
    <t>85</t>
  </si>
  <si>
    <t>可持续影响</t>
  </si>
  <si>
    <t>对服务工作发展的影响</t>
  </si>
  <si>
    <t>&gt;=</t>
  </si>
  <si>
    <t>长期</t>
  </si>
  <si>
    <t>年</t>
  </si>
  <si>
    <t>满意度指标</t>
  </si>
  <si>
    <t>服务对象满意度</t>
  </si>
  <si>
    <t>受益对象满意度</t>
  </si>
  <si>
    <t>90</t>
  </si>
  <si>
    <t>逐步建立以绩效目标实现为导向，以绩效评价为手段，以结果应用为保障，以改进预算管理、优化资源配置、控制节约成本、提高公共产品质量和公共服务水平为目的，管理科学、运转高效，覆盖所有财政性资金，贯穿预算编制、执行、监督全过程的预算绩效管理体系</t>
  </si>
  <si>
    <t>2025年专用材料费支出</t>
  </si>
  <si>
    <t>120</t>
  </si>
  <si>
    <t>万元</t>
  </si>
  <si>
    <t>定量指标</t>
  </si>
  <si>
    <t>2025年维修维护费</t>
  </si>
  <si>
    <t>25</t>
  </si>
  <si>
    <t>各项费用正常使用率</t>
  </si>
  <si>
    <t>逐渐提高</t>
  </si>
  <si>
    <t>卫生院服务效率</t>
  </si>
  <si>
    <t>收益群众满意度</t>
  </si>
  <si>
    <t>预算06表</t>
  </si>
  <si>
    <t>政府性基金预算支出预算表</t>
  </si>
  <si>
    <t>单位名称：临沧市发展和改革委员会</t>
  </si>
  <si>
    <t>本年政府性基金预算支出</t>
  </si>
  <si>
    <t>注：“因为本年无政府性基金预算支出预算，本表无数据，因此公开空表”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</si>
  <si>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</si>
  <si>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</si>
  <si>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</si>
  <si>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</si>
  <si>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</si>
  <si>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</si>
  <si>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</si>
  <si>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</si>
  <si>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</si>
  <si>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</si>
  <si>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办公设备</t>
  </si>
  <si>
    <t>元</t>
  </si>
  <si>
    <t>办公用品</t>
  </si>
  <si>
    <t>保险服务费</t>
  </si>
  <si>
    <t>保险服务</t>
  </si>
  <si>
    <t>专用设备</t>
  </si>
  <si>
    <t>电气设备</t>
  </si>
  <si>
    <t>家具和用具</t>
  </si>
  <si>
    <t>设备</t>
  </si>
  <si>
    <t>维修和保养服务</t>
  </si>
  <si>
    <t>印刷和出版服务</t>
  </si>
  <si>
    <t>预算08表</t>
  </si>
  <si>
    <t>政府购买服务项目</t>
  </si>
  <si>
    <t>政府购买服务目录</t>
  </si>
  <si>
    <t>注：“因为本年无政府购买服务预算，本表无数据，因此公开空表”</t>
  </si>
  <si>
    <t>预算09-1表</t>
  </si>
  <si>
    <t>单位名称（项目）</t>
  </si>
  <si>
    <t>地区</t>
  </si>
  <si>
    <t>政府性基金</t>
  </si>
  <si>
    <t>-</t>
  </si>
  <si>
    <t>注：“因为本年无县对下转移支付预算，本表无数据，因此公开空表”</t>
  </si>
  <si>
    <t>预算09-2表</t>
  </si>
  <si>
    <t>注：“因为本年无县对下转移支付绩效目标，本表无数据，因此公开空表”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</si>
  <si>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</si>
  <si>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</si>
  <si>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</si>
  <si>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</si>
  <si>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</si>
  <si>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</si>
  <si>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</si>
  <si>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</si>
  <si>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注：“因为本年新增资产配置未纳入预算，本表无数据，因此公开空表”</t>
  </si>
  <si>
    <t>预算11表</t>
  </si>
  <si>
    <t>上级补助</t>
  </si>
  <si>
    <t>注：“因为本年无转移支付补助项目支出预算，本表无数据，因此公开空表”</t>
  </si>
  <si>
    <t>预算12表</t>
  </si>
  <si>
    <t>项目级次</t>
  </si>
  <si>
    <t/>
  </si>
  <si>
    <t>注：“因为本年无项目中期规划预算，本表无数据，因此公开空表”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</si>
</sst>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50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b/>
      <sz val="16"/>
      <name val="方正仿宋_GBK"/>
      <charset val="0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  <protection locked="0"/>
    </xf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3" borderId="1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17" applyNumberFormat="0" applyAlignment="0" applyProtection="0">
      <alignment vertical="center"/>
    </xf>
    <xf numFmtId="0" fontId="40" fillId="5" borderId="18" applyNumberFormat="0" applyAlignment="0" applyProtection="0">
      <alignment vertical="center"/>
    </xf>
    <xf numFmtId="0" fontId="41" fillId="5" borderId="17" applyNumberFormat="0" applyAlignment="0" applyProtection="0">
      <alignment vertical="center"/>
    </xf>
    <xf numFmtId="0" fontId="42" fillId="6" borderId="19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  <xf numFmtId="0" fontId="7" fillId="0" borderId="0">
      <alignment vertical="top"/>
      <protection locked="0"/>
    </xf>
  </cellStyleXfs>
  <cellXfs count="244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0" fontId="8" fillId="0" borderId="0" xfId="0" applyFont="1" applyFill="1" applyAlignment="1" applyProtection="1">
      <alignment horizontal="center" wrapText="1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8" fillId="0" borderId="0" xfId="0" applyFont="1" applyFill="1" applyAlignment="1" applyProtection="1">
      <alignment wrapText="1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1"/>
    </xf>
    <xf numFmtId="3" fontId="5" fillId="0" borderId="11" xfId="0" applyNumberFormat="1" applyFont="1" applyBorder="1" applyAlignment="1" applyProtection="1">
      <alignment horizontal="right" vertical="center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0" fontId="5" fillId="0" borderId="1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 wrapText="1"/>
      <protection locked="0"/>
    </xf>
    <xf numFmtId="0" fontId="0" fillId="0" borderId="0" xfId="0" applyFont="1" applyFill="1">
      <alignment vertical="top"/>
      <protection locked="0"/>
    </xf>
    <xf numFmtId="0" fontId="1" fillId="0" borderId="0" xfId="0" applyFont="1" applyFill="1" applyAlignment="1">
      <alignment vertical="center"/>
      <protection locked="0"/>
    </xf>
    <xf numFmtId="0" fontId="2" fillId="0" borderId="0" xfId="0" applyFont="1" applyFill="1" applyAlignment="1" applyProtection="1">
      <alignment vertical="center"/>
    </xf>
    <xf numFmtId="49" fontId="2" fillId="0" borderId="0" xfId="0" applyNumberFormat="1" applyFont="1" applyFill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>
      <alignment horizontal="left" vertical="center"/>
      <protection locked="0"/>
    </xf>
    <xf numFmtId="0" fontId="6" fillId="0" borderId="0" xfId="0" applyFont="1" applyFill="1" applyAlignment="1" applyProtection="1">
      <alignment horizontal="left" vertical="center"/>
    </xf>
    <xf numFmtId="0" fontId="6" fillId="0" borderId="1" xfId="0" applyFont="1" applyFill="1" applyBorder="1" applyAlignment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 wrapText="1"/>
    </xf>
    <xf numFmtId="3" fontId="2" fillId="0" borderId="7" xfId="0" applyNumberFormat="1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vertical="center"/>
    </xf>
    <xf numFmtId="49" fontId="7" fillId="0" borderId="7" xfId="50" applyNumberFormat="1" applyFont="1" applyFill="1" applyBorder="1" applyProtection="1">
      <alignment horizontal="left" vertical="center" wrapText="1"/>
      <protection locked="0"/>
    </xf>
    <xf numFmtId="0" fontId="2" fillId="0" borderId="2" xfId="0" applyFont="1" applyFill="1" applyBorder="1" applyAlignment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 vertical="center"/>
    </xf>
    <xf numFmtId="0" fontId="5" fillId="0" borderId="4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>
      <alignment horizontal="center" vertical="center" wrapText="1"/>
      <protection locked="0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 wrapText="1"/>
    </xf>
    <xf numFmtId="176" fontId="7" fillId="0" borderId="7" xfId="0" applyNumberFormat="1" applyFont="1" applyFill="1" applyBorder="1" applyAlignment="1">
      <alignment horizontal="right" vertical="center"/>
      <protection locked="0"/>
    </xf>
    <xf numFmtId="0" fontId="5" fillId="0" borderId="0" xfId="0" applyFont="1" applyFill="1" applyAlignment="1" applyProtection="1">
      <alignment horizontal="right" vertical="center"/>
    </xf>
    <xf numFmtId="0" fontId="6" fillId="0" borderId="5" xfId="0" applyFont="1" applyFill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0" fontId="6" fillId="0" borderId="5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3" fillId="0" borderId="6" xfId="0" applyFont="1" applyBorder="1" applyAlignment="1">
      <alignment horizontal="center" vertical="center" wrapText="1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176" fontId="17" fillId="0" borderId="7" xfId="0" applyNumberFormat="1" applyFont="1" applyBorder="1" applyAlignment="1" applyProtection="1">
      <alignment horizontal="right" vertical="center"/>
    </xf>
    <xf numFmtId="176" fontId="17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8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1" fillId="0" borderId="6" xfId="0" applyFont="1" applyBorder="1" applyAlignment="1">
      <alignment vertical="center"/>
      <protection locked="0"/>
    </xf>
    <xf numFmtId="0" fontId="22" fillId="0" borderId="6" xfId="0" applyFont="1" applyBorder="1" applyAlignment="1">
      <alignment horizontal="center" vertical="center"/>
      <protection locked="0"/>
    </xf>
    <xf numFmtId="176" fontId="22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1" fillId="0" borderId="7" xfId="0" applyFont="1" applyBorder="1" applyAlignment="1">
      <alignment horizontal="left" vertical="center" wrapText="1" indent="1"/>
      <protection locked="0"/>
    </xf>
    <xf numFmtId="0" fontId="21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5" fillId="0" borderId="0" xfId="0" applyFont="1" applyAlignment="1" applyProtection="1"/>
    <xf numFmtId="0" fontId="26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3" fillId="0" borderId="0" xfId="0" applyFont="1" applyProtection="1">
      <alignment vertical="top"/>
    </xf>
    <xf numFmtId="0" fontId="26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top"/>
    </xf>
    <xf numFmtId="0" fontId="28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9" fillId="0" borderId="6" xfId="0" applyFont="1" applyBorder="1" applyAlignment="1" applyProtection="1">
      <alignment horizontal="center" vertical="center"/>
    </xf>
    <xf numFmtId="0" fontId="29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9" fillId="0" borderId="6" xfId="0" applyFont="1" applyBorder="1" applyAlignment="1">
      <alignment horizontal="center" vertical="center"/>
      <protection locked="0"/>
    </xf>
    <xf numFmtId="0" fontId="21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1"/>
    </xf>
    <xf numFmtId="0" fontId="5" fillId="0" borderId="6" xfId="0" applyFont="1" applyBorder="1" applyAlignment="1" applyProtection="1" quotePrefix="1">
      <alignment horizontal="left" vertical="center" wrapText="1" inden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topLeftCell="A19" workbookViewId="0">
      <selection activeCell="B52" sqref="B52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8" t="s">
        <v>0</v>
      </c>
    </row>
    <row r="2" ht="36" customHeight="1" spans="1:4">
      <c r="A2" s="5" t="str">
        <f>"2025"&amp;"年部门财务收支预算总表"</f>
        <v>2025年部门财务收支预算总表</v>
      </c>
      <c r="B2" s="237"/>
      <c r="C2" s="237"/>
      <c r="D2" s="237"/>
    </row>
    <row r="3" ht="18.75" customHeight="1" spans="1:4">
      <c r="A3" s="40" t="str">
        <f>"单位名称："&amp;"永德县勐底农场卫生院"</f>
        <v>单位名称：永德县勐底农场卫生院</v>
      </c>
      <c r="B3" s="238"/>
      <c r="C3" s="238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30" t="str">
        <f>"2025"&amp;"年预算数"</f>
        <v>2025年预算数</v>
      </c>
      <c r="C5" s="30" t="s">
        <v>5</v>
      </c>
      <c r="D5" s="30" t="str">
        <f>"2025"&amp;"年预算数"</f>
        <v>2025年预算数</v>
      </c>
    </row>
    <row r="6" ht="18.75" customHeight="1" spans="1:4">
      <c r="A6" s="32"/>
      <c r="B6" s="32"/>
      <c r="C6" s="32"/>
      <c r="D6" s="32"/>
    </row>
    <row r="7" ht="18.75" customHeight="1" spans="1:4">
      <c r="A7" s="164" t="s">
        <v>6</v>
      </c>
      <c r="B7" s="23">
        <v>2714466.37</v>
      </c>
      <c r="C7" s="164" t="s">
        <v>7</v>
      </c>
      <c r="D7" s="23"/>
    </row>
    <row r="8" ht="18.75" customHeight="1" spans="1:4">
      <c r="A8" s="164" t="s">
        <v>8</v>
      </c>
      <c r="B8" s="23"/>
      <c r="C8" s="164" t="s">
        <v>9</v>
      </c>
      <c r="D8" s="23"/>
    </row>
    <row r="9" ht="18.75" customHeight="1" spans="1:4">
      <c r="A9" s="164" t="s">
        <v>10</v>
      </c>
      <c r="B9" s="23"/>
      <c r="C9" s="164" t="s">
        <v>11</v>
      </c>
      <c r="D9" s="23"/>
    </row>
    <row r="10" ht="18.75" customHeight="1" spans="1:4">
      <c r="A10" s="164" t="s">
        <v>12</v>
      </c>
      <c r="B10" s="23"/>
      <c r="C10" s="164" t="s">
        <v>13</v>
      </c>
      <c r="D10" s="23"/>
    </row>
    <row r="11" ht="18.75" customHeight="1" spans="1:4">
      <c r="A11" s="239" t="s">
        <v>14</v>
      </c>
      <c r="B11" s="23">
        <v>3800000</v>
      </c>
      <c r="C11" s="196" t="s">
        <v>15</v>
      </c>
      <c r="D11" s="23"/>
    </row>
    <row r="12" ht="18.75" customHeight="1" spans="1:4">
      <c r="A12" s="199" t="s">
        <v>16</v>
      </c>
      <c r="B12" s="23">
        <v>3800000</v>
      </c>
      <c r="C12" s="198" t="s">
        <v>17</v>
      </c>
      <c r="D12" s="23"/>
    </row>
    <row r="13" ht="18.75" customHeight="1" spans="1:4">
      <c r="A13" s="199" t="s">
        <v>18</v>
      </c>
      <c r="B13" s="23"/>
      <c r="C13" s="198" t="s">
        <v>19</v>
      </c>
      <c r="D13" s="23"/>
    </row>
    <row r="14" ht="18.75" customHeight="1" spans="1:4">
      <c r="A14" s="199" t="s">
        <v>20</v>
      </c>
      <c r="B14" s="23"/>
      <c r="C14" s="198" t="s">
        <v>21</v>
      </c>
      <c r="D14" s="23">
        <v>824663.48</v>
      </c>
    </row>
    <row r="15" ht="18.75" customHeight="1" spans="1:4">
      <c r="A15" s="199" t="s">
        <v>22</v>
      </c>
      <c r="B15" s="23"/>
      <c r="C15" s="198" t="s">
        <v>23</v>
      </c>
      <c r="D15" s="23">
        <v>6149176.45</v>
      </c>
    </row>
    <row r="16" ht="18.75" customHeight="1" spans="1:4">
      <c r="A16" s="199" t="s">
        <v>24</v>
      </c>
      <c r="B16" s="23"/>
      <c r="C16" s="199" t="s">
        <v>25</v>
      </c>
      <c r="D16" s="23"/>
    </row>
    <row r="17" ht="18.75" customHeight="1" spans="1:4">
      <c r="A17" s="199" t="s">
        <v>26</v>
      </c>
      <c r="B17" s="23"/>
      <c r="C17" s="199" t="s">
        <v>27</v>
      </c>
      <c r="D17" s="23"/>
    </row>
    <row r="18" ht="18.75" customHeight="1" spans="1:4">
      <c r="A18" s="200" t="s">
        <v>26</v>
      </c>
      <c r="B18" s="23"/>
      <c r="C18" s="198" t="s">
        <v>28</v>
      </c>
      <c r="D18" s="23"/>
    </row>
    <row r="19" ht="18.75" customHeight="1" spans="1:4">
      <c r="A19" s="200" t="s">
        <v>26</v>
      </c>
      <c r="B19" s="23"/>
      <c r="C19" s="198" t="s">
        <v>29</v>
      </c>
      <c r="D19" s="23"/>
    </row>
    <row r="20" ht="18.75" customHeight="1" spans="1:4">
      <c r="A20" s="200" t="s">
        <v>26</v>
      </c>
      <c r="B20" s="23"/>
      <c r="C20" s="198" t="s">
        <v>30</v>
      </c>
      <c r="D20" s="23"/>
    </row>
    <row r="21" ht="18.75" customHeight="1" spans="1:4">
      <c r="A21" s="200" t="s">
        <v>26</v>
      </c>
      <c r="B21" s="23"/>
      <c r="C21" s="198" t="s">
        <v>31</v>
      </c>
      <c r="D21" s="23"/>
    </row>
    <row r="22" ht="18.75" customHeight="1" spans="1:4">
      <c r="A22" s="200" t="s">
        <v>26</v>
      </c>
      <c r="B22" s="23"/>
      <c r="C22" s="198" t="s">
        <v>32</v>
      </c>
      <c r="D22" s="23"/>
    </row>
    <row r="23" ht="18.75" customHeight="1" spans="1:4">
      <c r="A23" s="200" t="s">
        <v>26</v>
      </c>
      <c r="B23" s="23"/>
      <c r="C23" s="198" t="s">
        <v>33</v>
      </c>
      <c r="D23" s="23"/>
    </row>
    <row r="24" ht="18.75" customHeight="1" spans="1:4">
      <c r="A24" s="200" t="s">
        <v>26</v>
      </c>
      <c r="B24" s="23"/>
      <c r="C24" s="198" t="s">
        <v>34</v>
      </c>
      <c r="D24" s="23"/>
    </row>
    <row r="25" ht="18.75" customHeight="1" spans="1:4">
      <c r="A25" s="200" t="s">
        <v>26</v>
      </c>
      <c r="B25" s="23"/>
      <c r="C25" s="198" t="s">
        <v>35</v>
      </c>
      <c r="D25" s="23">
        <v>185206.31</v>
      </c>
    </row>
    <row r="26" ht="18.75" customHeight="1" spans="1:4">
      <c r="A26" s="200" t="s">
        <v>26</v>
      </c>
      <c r="B26" s="23"/>
      <c r="C26" s="198" t="s">
        <v>36</v>
      </c>
      <c r="D26" s="23"/>
    </row>
    <row r="27" ht="18.75" customHeight="1" spans="1:4">
      <c r="A27" s="200" t="s">
        <v>26</v>
      </c>
      <c r="B27" s="23"/>
      <c r="C27" s="198" t="s">
        <v>37</v>
      </c>
      <c r="D27" s="23"/>
    </row>
    <row r="28" ht="18.75" customHeight="1" spans="1:4">
      <c r="A28" s="200" t="s">
        <v>26</v>
      </c>
      <c r="B28" s="23"/>
      <c r="C28" s="198" t="s">
        <v>38</v>
      </c>
      <c r="D28" s="23"/>
    </row>
    <row r="29" ht="18.75" customHeight="1" spans="1:4">
      <c r="A29" s="200" t="s">
        <v>26</v>
      </c>
      <c r="B29" s="23"/>
      <c r="C29" s="198" t="s">
        <v>39</v>
      </c>
      <c r="D29" s="23"/>
    </row>
    <row r="30" ht="18.75" customHeight="1" spans="1:4">
      <c r="A30" s="201" t="s">
        <v>26</v>
      </c>
      <c r="B30" s="23"/>
      <c r="C30" s="199" t="s">
        <v>40</v>
      </c>
      <c r="D30" s="23"/>
    </row>
    <row r="31" ht="18.75" customHeight="1" spans="1:4">
      <c r="A31" s="201" t="s">
        <v>26</v>
      </c>
      <c r="B31" s="23"/>
      <c r="C31" s="199" t="s">
        <v>41</v>
      </c>
      <c r="D31" s="23"/>
    </row>
    <row r="32" ht="18.75" customHeight="1" spans="1:4">
      <c r="A32" s="201" t="s">
        <v>26</v>
      </c>
      <c r="B32" s="23"/>
      <c r="C32" s="199" t="s">
        <v>42</v>
      </c>
      <c r="D32" s="23"/>
    </row>
    <row r="33" ht="18.75" customHeight="1" spans="1:4">
      <c r="A33" s="240"/>
      <c r="B33" s="202"/>
      <c r="C33" s="199" t="s">
        <v>43</v>
      </c>
      <c r="D33" s="23"/>
    </row>
    <row r="34" ht="18.75" customHeight="1" spans="1:4">
      <c r="A34" s="240" t="s">
        <v>44</v>
      </c>
      <c r="B34" s="202">
        <f>SUM(B7:B11)</f>
        <v>6514466.37</v>
      </c>
      <c r="C34" s="241" t="s">
        <v>45</v>
      </c>
      <c r="D34" s="202">
        <v>7159046.24</v>
      </c>
    </row>
    <row r="35" ht="18.75" customHeight="1" spans="1:4">
      <c r="A35" s="242" t="s">
        <v>46</v>
      </c>
      <c r="B35" s="23">
        <v>658179.87</v>
      </c>
      <c r="C35" s="164" t="s">
        <v>47</v>
      </c>
      <c r="D35" s="23">
        <v>13600</v>
      </c>
    </row>
    <row r="36" ht="18.75" customHeight="1" spans="1:4">
      <c r="A36" s="242" t="s">
        <v>48</v>
      </c>
      <c r="B36" s="23"/>
      <c r="C36" s="164" t="s">
        <v>48</v>
      </c>
      <c r="D36" s="23"/>
    </row>
    <row r="37" ht="18.75" customHeight="1" spans="1:4">
      <c r="A37" s="242" t="s">
        <v>49</v>
      </c>
      <c r="B37" s="23">
        <f>B35-B36</f>
        <v>658179.87</v>
      </c>
      <c r="C37" s="164" t="s">
        <v>50</v>
      </c>
      <c r="D37" s="23">
        <v>13600</v>
      </c>
    </row>
    <row r="38" ht="18.75" customHeight="1" spans="1:4">
      <c r="A38" s="243" t="s">
        <v>51</v>
      </c>
      <c r="B38" s="202">
        <f t="shared" ref="B38:D38" si="0">B34+B35</f>
        <v>7172646.24</v>
      </c>
      <c r="C38" s="241" t="s">
        <v>52</v>
      </c>
      <c r="D38" s="202">
        <f t="shared" si="0"/>
        <v>7172646.24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topLeftCell="C1" workbookViewId="0">
      <selection activeCell="F18" sqref="F18"/>
    </sheetView>
  </sheetViews>
  <sheetFormatPr defaultColWidth="9.14285714285714" defaultRowHeight="14.25" customHeight="1"/>
  <cols>
    <col min="1" max="1" width="21.1428571428571" customWidth="1"/>
    <col min="2" max="2" width="21" customWidth="1"/>
    <col min="3" max="5" width="16" customWidth="1"/>
    <col min="6" max="8" width="17.1428571428571" customWidth="1"/>
    <col min="9" max="10" width="16" customWidth="1"/>
    <col min="11" max="11" width="17.1428571428571" customWidth="1"/>
    <col min="12" max="14" width="16" customWidth="1"/>
    <col min="15" max="18" width="16.5714285714286" customWidth="1"/>
    <col min="19" max="19" width="19.5714285714286" customWidth="1"/>
  </cols>
  <sheetData>
    <row r="1" ht="15" customHeight="1" spans="10:19">
      <c r="J1" s="230"/>
      <c r="O1" s="67"/>
      <c r="P1" s="67"/>
      <c r="Q1" s="67"/>
      <c r="R1" s="67"/>
      <c r="S1" s="37" t="s">
        <v>53</v>
      </c>
    </row>
    <row r="2" ht="57.75" customHeight="1" spans="1:19">
      <c r="A2" s="159" t="str">
        <f>"2025"&amp;"年部门收入预算表"</f>
        <v>2025年部门收入预算表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31"/>
      <c r="P2" s="231"/>
      <c r="Q2" s="231"/>
      <c r="R2" s="231"/>
      <c r="S2" s="231"/>
    </row>
    <row r="3" ht="18.75" customHeight="1" spans="1:19">
      <c r="A3" s="40" t="str">
        <f>"单位名称："&amp;"永德县勐底农场卫生院"</f>
        <v>单位名称：永德县勐底农场卫生院</v>
      </c>
      <c r="B3" s="93"/>
      <c r="C3" s="93"/>
      <c r="D3" s="93"/>
      <c r="E3" s="93"/>
      <c r="F3" s="93"/>
      <c r="G3" s="93"/>
      <c r="H3" s="93"/>
      <c r="I3" s="93"/>
      <c r="J3" s="71"/>
      <c r="K3" s="93"/>
      <c r="L3" s="93"/>
      <c r="M3" s="93"/>
      <c r="N3" s="93"/>
      <c r="O3" s="71"/>
      <c r="P3" s="71"/>
      <c r="Q3" s="71"/>
      <c r="R3" s="71"/>
      <c r="S3" s="37" t="s">
        <v>1</v>
      </c>
    </row>
    <row r="4" ht="18.75" customHeight="1" spans="1:19">
      <c r="A4" s="216" t="s">
        <v>54</v>
      </c>
      <c r="B4" s="217" t="s">
        <v>55</v>
      </c>
      <c r="C4" s="217" t="s">
        <v>56</v>
      </c>
      <c r="D4" s="218" t="s">
        <v>57</v>
      </c>
      <c r="E4" s="219"/>
      <c r="F4" s="219"/>
      <c r="G4" s="219"/>
      <c r="H4" s="219"/>
      <c r="I4" s="219"/>
      <c r="J4" s="232"/>
      <c r="K4" s="219"/>
      <c r="L4" s="219"/>
      <c r="M4" s="219"/>
      <c r="N4" s="233"/>
      <c r="O4" s="218" t="s">
        <v>46</v>
      </c>
      <c r="P4" s="218"/>
      <c r="Q4" s="218"/>
      <c r="R4" s="218"/>
      <c r="S4" s="236"/>
    </row>
    <row r="5" ht="18.75" customHeight="1" spans="1:19">
      <c r="A5" s="220"/>
      <c r="B5" s="221"/>
      <c r="C5" s="221"/>
      <c r="D5" s="222" t="s">
        <v>58</v>
      </c>
      <c r="E5" s="222" t="s">
        <v>59</v>
      </c>
      <c r="F5" s="222" t="s">
        <v>60</v>
      </c>
      <c r="G5" s="222" t="s">
        <v>61</v>
      </c>
      <c r="H5" s="222" t="s">
        <v>62</v>
      </c>
      <c r="I5" s="234" t="s">
        <v>63</v>
      </c>
      <c r="J5" s="234"/>
      <c r="K5" s="234"/>
      <c r="L5" s="234"/>
      <c r="M5" s="234"/>
      <c r="N5" s="225"/>
      <c r="O5" s="222" t="s">
        <v>58</v>
      </c>
      <c r="P5" s="222" t="s">
        <v>59</v>
      </c>
      <c r="Q5" s="222" t="s">
        <v>60</v>
      </c>
      <c r="R5" s="222" t="s">
        <v>61</v>
      </c>
      <c r="S5" s="222" t="s">
        <v>64</v>
      </c>
    </row>
    <row r="6" ht="18.75" customHeight="1" spans="1:19">
      <c r="A6" s="223"/>
      <c r="B6" s="224"/>
      <c r="C6" s="224"/>
      <c r="D6" s="225"/>
      <c r="E6" s="225"/>
      <c r="F6" s="225"/>
      <c r="G6" s="225"/>
      <c r="H6" s="225"/>
      <c r="I6" s="224" t="s">
        <v>58</v>
      </c>
      <c r="J6" s="224" t="s">
        <v>65</v>
      </c>
      <c r="K6" s="224" t="s">
        <v>66</v>
      </c>
      <c r="L6" s="224" t="s">
        <v>67</v>
      </c>
      <c r="M6" s="224" t="s">
        <v>68</v>
      </c>
      <c r="N6" s="224" t="s">
        <v>69</v>
      </c>
      <c r="O6" s="235"/>
      <c r="P6" s="235"/>
      <c r="Q6" s="235"/>
      <c r="R6" s="235"/>
      <c r="S6" s="225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226" t="s">
        <v>70</v>
      </c>
      <c r="B8" s="227" t="s">
        <v>71</v>
      </c>
      <c r="C8" s="23">
        <v>7172646.24</v>
      </c>
      <c r="D8" s="23">
        <v>6514466.37</v>
      </c>
      <c r="E8" s="23">
        <v>2714466.37</v>
      </c>
      <c r="F8" s="23"/>
      <c r="G8" s="23"/>
      <c r="H8" s="23"/>
      <c r="I8" s="23">
        <v>3800000</v>
      </c>
      <c r="J8" s="23">
        <v>3800000</v>
      </c>
      <c r="K8" s="23"/>
      <c r="L8" s="23"/>
      <c r="M8" s="23"/>
      <c r="N8" s="23"/>
      <c r="O8" s="23">
        <v>658179.87</v>
      </c>
      <c r="P8" s="23"/>
      <c r="Q8" s="23"/>
      <c r="R8" s="23"/>
      <c r="S8" s="23">
        <v>658179.87</v>
      </c>
    </row>
    <row r="9" ht="18.75" customHeight="1" spans="1:19">
      <c r="A9" s="228" t="s">
        <v>56</v>
      </c>
      <c r="B9" s="229"/>
      <c r="C9" s="23">
        <v>7172646.24</v>
      </c>
      <c r="D9" s="23">
        <v>6514466.37</v>
      </c>
      <c r="E9" s="23">
        <v>2714466.37</v>
      </c>
      <c r="F9" s="23"/>
      <c r="G9" s="23"/>
      <c r="H9" s="23"/>
      <c r="I9" s="23">
        <v>3800000</v>
      </c>
      <c r="J9" s="23">
        <v>3800000</v>
      </c>
      <c r="K9" s="23"/>
      <c r="L9" s="23"/>
      <c r="M9" s="23"/>
      <c r="N9" s="23"/>
      <c r="O9" s="23">
        <v>658179.87</v>
      </c>
      <c r="P9" s="23"/>
      <c r="Q9" s="23"/>
      <c r="R9" s="23"/>
      <c r="S9" s="23">
        <v>658179.87</v>
      </c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47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0"/>
  <sheetViews>
    <sheetView showZeros="0" workbookViewId="0">
      <selection activeCell="D22" sqref="D22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3" width="18.847619047619" customWidth="1"/>
    <col min="14" max="14" width="20.1428571428571" customWidth="1"/>
    <col min="15" max="15" width="19" customWidth="1"/>
  </cols>
  <sheetData>
    <row r="1" ht="15" customHeight="1" spans="1:15">
      <c r="A1" s="1"/>
      <c r="B1" s="1"/>
      <c r="C1" s="1"/>
      <c r="D1" s="204"/>
      <c r="E1" s="1"/>
      <c r="F1" s="1"/>
      <c r="G1" s="1"/>
      <c r="H1" s="204"/>
      <c r="I1" s="1"/>
      <c r="J1" s="204"/>
      <c r="K1" s="1"/>
      <c r="L1" s="1"/>
      <c r="M1" s="1"/>
      <c r="N1" s="1"/>
      <c r="O1" s="38" t="s">
        <v>72</v>
      </c>
    </row>
    <row r="2" ht="42" customHeight="1" spans="1:15">
      <c r="A2" s="5" t="str">
        <f>"2025"&amp;"年部门支出预算表"</f>
        <v>2025年部门支出预算表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</row>
    <row r="3" ht="18.75" customHeight="1" spans="1:15">
      <c r="A3" s="206" t="str">
        <f>"单位名称："&amp;"永德县勐底农场卫生院"</f>
        <v>单位名称：永德县勐底农场卫生院</v>
      </c>
      <c r="B3" s="207"/>
      <c r="C3" s="62"/>
      <c r="D3" s="29"/>
      <c r="E3" s="62"/>
      <c r="F3" s="62"/>
      <c r="G3" s="62"/>
      <c r="H3" s="29"/>
      <c r="I3" s="62"/>
      <c r="J3" s="29"/>
      <c r="K3" s="62"/>
      <c r="L3" s="62"/>
      <c r="M3" s="214"/>
      <c r="N3" s="214"/>
      <c r="O3" s="38" t="s">
        <v>1</v>
      </c>
    </row>
    <row r="4" ht="18.75" customHeight="1" spans="1:15">
      <c r="A4" s="10" t="s">
        <v>73</v>
      </c>
      <c r="B4" s="10" t="s">
        <v>74</v>
      </c>
      <c r="C4" s="10" t="s">
        <v>56</v>
      </c>
      <c r="D4" s="12" t="s">
        <v>59</v>
      </c>
      <c r="E4" s="74" t="s">
        <v>75</v>
      </c>
      <c r="F4" s="169" t="s">
        <v>76</v>
      </c>
      <c r="G4" s="10" t="s">
        <v>60</v>
      </c>
      <c r="H4" s="10" t="s">
        <v>61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6" t="s">
        <v>58</v>
      </c>
      <c r="E5" s="92" t="s">
        <v>75</v>
      </c>
      <c r="F5" s="92" t="s">
        <v>76</v>
      </c>
      <c r="G5" s="18"/>
      <c r="H5" s="18"/>
      <c r="I5" s="18"/>
      <c r="J5" s="66" t="s">
        <v>58</v>
      </c>
      <c r="K5" s="45" t="s">
        <v>79</v>
      </c>
      <c r="L5" s="45" t="s">
        <v>80</v>
      </c>
      <c r="M5" s="45" t="s">
        <v>81</v>
      </c>
      <c r="N5" s="45" t="s">
        <v>82</v>
      </c>
      <c r="O5" s="45" t="s">
        <v>83</v>
      </c>
    </row>
    <row r="6" ht="18.75" customHeight="1" spans="1:15">
      <c r="A6" s="116">
        <v>1</v>
      </c>
      <c r="B6" s="116">
        <v>2</v>
      </c>
      <c r="C6" s="66">
        <v>3</v>
      </c>
      <c r="D6" s="66">
        <v>4</v>
      </c>
      <c r="E6" s="66">
        <v>5</v>
      </c>
      <c r="F6" s="66">
        <v>6</v>
      </c>
      <c r="G6" s="66">
        <v>7</v>
      </c>
      <c r="H6" s="66">
        <v>8</v>
      </c>
      <c r="I6" s="66">
        <v>9</v>
      </c>
      <c r="J6" s="66">
        <v>10</v>
      </c>
      <c r="K6" s="66">
        <v>11</v>
      </c>
      <c r="L6" s="66">
        <v>12</v>
      </c>
      <c r="M6" s="66">
        <v>13</v>
      </c>
      <c r="N6" s="66">
        <v>14</v>
      </c>
      <c r="O6" s="66">
        <v>15</v>
      </c>
    </row>
    <row r="7" ht="18.75" customHeight="1" spans="1:15">
      <c r="A7" s="164" t="s">
        <v>84</v>
      </c>
      <c r="B7" s="193" t="s">
        <v>85</v>
      </c>
      <c r="C7" s="23">
        <v>824663.48</v>
      </c>
      <c r="D7" s="23">
        <v>714663.48</v>
      </c>
      <c r="E7" s="23">
        <v>714663.48</v>
      </c>
      <c r="F7" s="23"/>
      <c r="G7" s="23"/>
      <c r="H7" s="23"/>
      <c r="I7" s="23"/>
      <c r="J7" s="23">
        <v>110000</v>
      </c>
      <c r="K7" s="23">
        <v>110000</v>
      </c>
      <c r="L7" s="23"/>
      <c r="M7" s="23"/>
      <c r="N7" s="23"/>
      <c r="O7" s="23"/>
    </row>
    <row r="8" ht="18.75" customHeight="1" spans="1:15">
      <c r="A8" s="208" t="s">
        <v>86</v>
      </c>
      <c r="B8" s="244" t="s">
        <v>87</v>
      </c>
      <c r="C8" s="23">
        <v>824663.48</v>
      </c>
      <c r="D8" s="23">
        <v>714663.48</v>
      </c>
      <c r="E8" s="23">
        <v>714663.48</v>
      </c>
      <c r="F8" s="23"/>
      <c r="G8" s="23"/>
      <c r="H8" s="23"/>
      <c r="I8" s="23"/>
      <c r="J8" s="23">
        <v>110000</v>
      </c>
      <c r="K8" s="23">
        <v>110000</v>
      </c>
      <c r="L8" s="23"/>
      <c r="M8" s="23"/>
      <c r="N8" s="23"/>
      <c r="O8" s="23"/>
    </row>
    <row r="9" ht="18.75" customHeight="1" spans="1:15">
      <c r="A9" s="210" t="s">
        <v>88</v>
      </c>
      <c r="B9" s="245" t="s">
        <v>89</v>
      </c>
      <c r="C9" s="23">
        <v>502388.4</v>
      </c>
      <c r="D9" s="23">
        <v>502388.4</v>
      </c>
      <c r="E9" s="23">
        <v>502388.4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210" t="s">
        <v>90</v>
      </c>
      <c r="B10" s="245" t="s">
        <v>91</v>
      </c>
      <c r="C10" s="23">
        <v>322275.08</v>
      </c>
      <c r="D10" s="23">
        <v>212275.08</v>
      </c>
      <c r="E10" s="23">
        <v>212275.08</v>
      </c>
      <c r="F10" s="23"/>
      <c r="G10" s="23"/>
      <c r="H10" s="23"/>
      <c r="I10" s="23"/>
      <c r="J10" s="23">
        <v>110000</v>
      </c>
      <c r="K10" s="23">
        <v>110000</v>
      </c>
      <c r="L10" s="23"/>
      <c r="M10" s="23"/>
      <c r="N10" s="23"/>
      <c r="O10" s="23"/>
    </row>
    <row r="11" ht="18.75" customHeight="1" spans="1:15">
      <c r="A11" s="164" t="s">
        <v>92</v>
      </c>
      <c r="B11" s="193" t="s">
        <v>93</v>
      </c>
      <c r="C11" s="23">
        <v>6149176.45</v>
      </c>
      <c r="D11" s="23">
        <v>1840596.58</v>
      </c>
      <c r="E11" s="23">
        <v>1840596.58</v>
      </c>
      <c r="F11" s="23"/>
      <c r="G11" s="23"/>
      <c r="H11" s="23"/>
      <c r="I11" s="23"/>
      <c r="J11" s="23">
        <v>4308579.87</v>
      </c>
      <c r="K11" s="23">
        <v>4308579.87</v>
      </c>
      <c r="L11" s="23"/>
      <c r="M11" s="23"/>
      <c r="N11" s="23"/>
      <c r="O11" s="23"/>
    </row>
    <row r="12" ht="18.75" customHeight="1" spans="1:15">
      <c r="A12" s="208" t="s">
        <v>94</v>
      </c>
      <c r="B12" s="244" t="s">
        <v>95</v>
      </c>
      <c r="C12" s="23">
        <v>6029225.94</v>
      </c>
      <c r="D12" s="23">
        <v>1731346.07</v>
      </c>
      <c r="E12" s="23">
        <v>1731346.07</v>
      </c>
      <c r="F12" s="23"/>
      <c r="G12" s="23"/>
      <c r="H12" s="23"/>
      <c r="I12" s="23"/>
      <c r="J12" s="23">
        <v>4297879.87</v>
      </c>
      <c r="K12" s="23">
        <v>4297879.87</v>
      </c>
      <c r="L12" s="23"/>
      <c r="M12" s="23"/>
      <c r="N12" s="23"/>
      <c r="O12" s="23"/>
    </row>
    <row r="13" ht="18.75" customHeight="1" spans="1:15">
      <c r="A13" s="210" t="s">
        <v>96</v>
      </c>
      <c r="B13" s="245" t="s">
        <v>97</v>
      </c>
      <c r="C13" s="23">
        <v>6029225.94</v>
      </c>
      <c r="D13" s="23">
        <v>1731346.07</v>
      </c>
      <c r="E13" s="23">
        <v>1731346.07</v>
      </c>
      <c r="F13" s="23"/>
      <c r="G13" s="23"/>
      <c r="H13" s="23"/>
      <c r="I13" s="23"/>
      <c r="J13" s="23">
        <v>4297879.87</v>
      </c>
      <c r="K13" s="23">
        <v>4297879.87</v>
      </c>
      <c r="L13" s="23"/>
      <c r="M13" s="23"/>
      <c r="N13" s="23"/>
      <c r="O13" s="23"/>
    </row>
    <row r="14" ht="18.75" customHeight="1" spans="1:15">
      <c r="A14" s="208" t="s">
        <v>98</v>
      </c>
      <c r="B14" s="244" t="s">
        <v>99</v>
      </c>
      <c r="C14" s="23">
        <v>119950.51</v>
      </c>
      <c r="D14" s="23">
        <v>109250.51</v>
      </c>
      <c r="E14" s="23">
        <v>109250.51</v>
      </c>
      <c r="F14" s="23"/>
      <c r="G14" s="23"/>
      <c r="H14" s="23"/>
      <c r="I14" s="23"/>
      <c r="J14" s="23">
        <v>10700</v>
      </c>
      <c r="K14" s="23">
        <v>10700</v>
      </c>
      <c r="L14" s="23"/>
      <c r="M14" s="23"/>
      <c r="N14" s="23"/>
      <c r="O14" s="23"/>
    </row>
    <row r="15" ht="18.75" customHeight="1" spans="1:15">
      <c r="A15" s="210" t="s">
        <v>100</v>
      </c>
      <c r="B15" s="245" t="s">
        <v>101</v>
      </c>
      <c r="C15" s="23">
        <v>102197.07</v>
      </c>
      <c r="D15" s="23">
        <v>94197.07</v>
      </c>
      <c r="E15" s="23">
        <v>94197.07</v>
      </c>
      <c r="F15" s="23"/>
      <c r="G15" s="23"/>
      <c r="H15" s="23"/>
      <c r="I15" s="23"/>
      <c r="J15" s="23">
        <v>8000</v>
      </c>
      <c r="K15" s="23">
        <v>8000</v>
      </c>
      <c r="L15" s="23"/>
      <c r="M15" s="23"/>
      <c r="N15" s="23"/>
      <c r="O15" s="23"/>
    </row>
    <row r="16" ht="18.75" customHeight="1" spans="1:15">
      <c r="A16" s="210" t="s">
        <v>102</v>
      </c>
      <c r="B16" s="245" t="s">
        <v>103</v>
      </c>
      <c r="C16" s="23">
        <v>17753.44</v>
      </c>
      <c r="D16" s="23">
        <v>15053.44</v>
      </c>
      <c r="E16" s="23">
        <v>15053.44</v>
      </c>
      <c r="F16" s="23"/>
      <c r="G16" s="23"/>
      <c r="H16" s="23"/>
      <c r="I16" s="23"/>
      <c r="J16" s="23">
        <v>2700</v>
      </c>
      <c r="K16" s="23">
        <v>2700</v>
      </c>
      <c r="L16" s="23"/>
      <c r="M16" s="23"/>
      <c r="N16" s="23"/>
      <c r="O16" s="23"/>
    </row>
    <row r="17" ht="18.75" customHeight="1" spans="1:15">
      <c r="A17" s="164" t="s">
        <v>104</v>
      </c>
      <c r="B17" s="193" t="s">
        <v>105</v>
      </c>
      <c r="C17" s="23">
        <v>185206.31</v>
      </c>
      <c r="D17" s="23">
        <v>159206.31</v>
      </c>
      <c r="E17" s="23">
        <v>159206.31</v>
      </c>
      <c r="F17" s="23"/>
      <c r="G17" s="23"/>
      <c r="H17" s="23"/>
      <c r="I17" s="23"/>
      <c r="J17" s="23">
        <v>26000</v>
      </c>
      <c r="K17" s="23">
        <v>26000</v>
      </c>
      <c r="L17" s="23"/>
      <c r="M17" s="23"/>
      <c r="N17" s="23"/>
      <c r="O17" s="23"/>
    </row>
    <row r="18" ht="18.75" customHeight="1" spans="1:15">
      <c r="A18" s="208" t="s">
        <v>106</v>
      </c>
      <c r="B18" s="244" t="s">
        <v>107</v>
      </c>
      <c r="C18" s="23">
        <v>185206.31</v>
      </c>
      <c r="D18" s="23">
        <v>159206.31</v>
      </c>
      <c r="E18" s="23">
        <v>159206.31</v>
      </c>
      <c r="F18" s="23"/>
      <c r="G18" s="23"/>
      <c r="H18" s="23"/>
      <c r="I18" s="23"/>
      <c r="J18" s="23">
        <v>26000</v>
      </c>
      <c r="K18" s="23">
        <v>26000</v>
      </c>
      <c r="L18" s="23"/>
      <c r="M18" s="23"/>
      <c r="N18" s="23"/>
      <c r="O18" s="23"/>
    </row>
    <row r="19" ht="18.75" customHeight="1" spans="1:15">
      <c r="A19" s="210" t="s">
        <v>108</v>
      </c>
      <c r="B19" s="245" t="s">
        <v>109</v>
      </c>
      <c r="C19" s="23">
        <v>185206.31</v>
      </c>
      <c r="D19" s="23">
        <v>159206.31</v>
      </c>
      <c r="E19" s="23">
        <v>159206.31</v>
      </c>
      <c r="F19" s="23"/>
      <c r="G19" s="23"/>
      <c r="H19" s="23"/>
      <c r="I19" s="23"/>
      <c r="J19" s="23">
        <v>26000</v>
      </c>
      <c r="K19" s="23">
        <v>26000</v>
      </c>
      <c r="L19" s="23"/>
      <c r="M19" s="23"/>
      <c r="N19" s="23"/>
      <c r="O19" s="23"/>
    </row>
    <row r="20" ht="18.75" customHeight="1" spans="1:15">
      <c r="A20" s="212" t="s">
        <v>110</v>
      </c>
      <c r="B20" s="213" t="s">
        <v>110</v>
      </c>
      <c r="C20" s="23">
        <v>7159046.24</v>
      </c>
      <c r="D20" s="23">
        <v>2714466.37</v>
      </c>
      <c r="E20" s="23">
        <v>2714466.37</v>
      </c>
      <c r="F20" s="23"/>
      <c r="G20" s="23"/>
      <c r="H20" s="23"/>
      <c r="I20" s="23"/>
      <c r="J20" s="23">
        <v>4444579.87</v>
      </c>
      <c r="K20" s="23">
        <v>4444579.87</v>
      </c>
      <c r="L20" s="23"/>
      <c r="M20" s="23"/>
      <c r="N20" s="23"/>
      <c r="O20" s="23"/>
    </row>
  </sheetData>
  <mergeCells count="11">
    <mergeCell ref="A2:O2"/>
    <mergeCell ref="A3:L3"/>
    <mergeCell ref="D4:F4"/>
    <mergeCell ref="J4:O4"/>
    <mergeCell ref="A20:B20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topLeftCell="A19" workbookViewId="0">
      <selection activeCell="B21" sqref="B2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8" t="s">
        <v>111</v>
      </c>
    </row>
    <row r="2" ht="36" customHeight="1" spans="1:4">
      <c r="A2" s="5" t="str">
        <f>"2025"&amp;"年部门财政拨款收支预算总表"</f>
        <v>2025年部门财政拨款收支预算总表</v>
      </c>
      <c r="B2" s="191"/>
      <c r="C2" s="191"/>
      <c r="D2" s="191"/>
    </row>
    <row r="3" ht="18.75" customHeight="1" spans="1:4">
      <c r="A3" s="7" t="str">
        <f>"单位名称："&amp;"永德县勐底农场卫生院"</f>
        <v>单位名称：永德县勐底农场卫生院</v>
      </c>
      <c r="B3" s="192"/>
      <c r="C3" s="192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106" t="str">
        <f>"2025"&amp;"年预算数"</f>
        <v>2025年预算数</v>
      </c>
      <c r="C5" s="30" t="s">
        <v>112</v>
      </c>
      <c r="D5" s="106" t="str">
        <f>"2025"&amp;"年预算数"</f>
        <v>2025年预算数</v>
      </c>
    </row>
    <row r="6" ht="18.75" customHeight="1" spans="1:4">
      <c r="A6" s="32"/>
      <c r="B6" s="18"/>
      <c r="C6" s="32"/>
      <c r="D6" s="18"/>
    </row>
    <row r="7" ht="18.75" customHeight="1" spans="1:4">
      <c r="A7" s="193" t="s">
        <v>113</v>
      </c>
      <c r="B7" s="23">
        <v>2714466.37</v>
      </c>
      <c r="C7" s="22" t="s">
        <v>114</v>
      </c>
      <c r="D7" s="23">
        <v>2714466.37</v>
      </c>
    </row>
    <row r="8" ht="18.75" customHeight="1" spans="1:4">
      <c r="A8" s="194" t="s">
        <v>115</v>
      </c>
      <c r="B8" s="23">
        <v>2714466.37</v>
      </c>
      <c r="C8" s="22" t="s">
        <v>116</v>
      </c>
      <c r="D8" s="23"/>
    </row>
    <row r="9" ht="18.75" customHeight="1" spans="1:4">
      <c r="A9" s="194" t="s">
        <v>117</v>
      </c>
      <c r="B9" s="23"/>
      <c r="C9" s="22" t="s">
        <v>118</v>
      </c>
      <c r="D9" s="23"/>
    </row>
    <row r="10" ht="18.75" customHeight="1" spans="1:4">
      <c r="A10" s="194" t="s">
        <v>119</v>
      </c>
      <c r="B10" s="23"/>
      <c r="C10" s="22" t="s">
        <v>120</v>
      </c>
      <c r="D10" s="23"/>
    </row>
    <row r="11" ht="18.75" customHeight="1" spans="1:4">
      <c r="A11" s="195" t="s">
        <v>121</v>
      </c>
      <c r="B11" s="23"/>
      <c r="C11" s="196" t="s">
        <v>122</v>
      </c>
      <c r="D11" s="23"/>
    </row>
    <row r="12" ht="18.75" customHeight="1" spans="1:4">
      <c r="A12" s="197" t="s">
        <v>115</v>
      </c>
      <c r="B12" s="23"/>
      <c r="C12" s="198" t="s">
        <v>123</v>
      </c>
      <c r="D12" s="23"/>
    </row>
    <row r="13" ht="18.75" customHeight="1" spans="1:4">
      <c r="A13" s="197" t="s">
        <v>117</v>
      </c>
      <c r="B13" s="23"/>
      <c r="C13" s="198" t="s">
        <v>124</v>
      </c>
      <c r="D13" s="23"/>
    </row>
    <row r="14" ht="18.75" customHeight="1" spans="1:4">
      <c r="A14" s="197" t="s">
        <v>119</v>
      </c>
      <c r="B14" s="23"/>
      <c r="C14" s="198" t="s">
        <v>125</v>
      </c>
      <c r="D14" s="23"/>
    </row>
    <row r="15" ht="18.75" customHeight="1" spans="1:4">
      <c r="A15" s="197" t="s">
        <v>26</v>
      </c>
      <c r="B15" s="23"/>
      <c r="C15" s="198" t="s">
        <v>126</v>
      </c>
      <c r="D15" s="23">
        <v>714663.48</v>
      </c>
    </row>
    <row r="16" ht="18.75" customHeight="1" spans="1:4">
      <c r="A16" s="197" t="s">
        <v>26</v>
      </c>
      <c r="B16" s="23" t="s">
        <v>26</v>
      </c>
      <c r="C16" s="198" t="s">
        <v>127</v>
      </c>
      <c r="D16" s="23">
        <v>1840596.58</v>
      </c>
    </row>
    <row r="17" ht="18.75" customHeight="1" spans="1:4">
      <c r="A17" s="199" t="s">
        <v>26</v>
      </c>
      <c r="B17" s="23" t="s">
        <v>26</v>
      </c>
      <c r="C17" s="198" t="s">
        <v>128</v>
      </c>
      <c r="D17" s="23"/>
    </row>
    <row r="18" ht="18.75" customHeight="1" spans="1:4">
      <c r="A18" s="199" t="s">
        <v>26</v>
      </c>
      <c r="B18" s="23" t="s">
        <v>26</v>
      </c>
      <c r="C18" s="198" t="s">
        <v>129</v>
      </c>
      <c r="D18" s="23"/>
    </row>
    <row r="19" ht="18.75" customHeight="1" spans="1:4">
      <c r="A19" s="200" t="s">
        <v>26</v>
      </c>
      <c r="B19" s="23" t="s">
        <v>26</v>
      </c>
      <c r="C19" s="198" t="s">
        <v>130</v>
      </c>
      <c r="D19" s="23"/>
    </row>
    <row r="20" ht="18.75" customHeight="1" spans="1:4">
      <c r="A20" s="200" t="s">
        <v>26</v>
      </c>
      <c r="B20" s="23" t="s">
        <v>26</v>
      </c>
      <c r="C20" s="198" t="s">
        <v>131</v>
      </c>
      <c r="D20" s="23"/>
    </row>
    <row r="21" ht="18.75" customHeight="1" spans="1:4">
      <c r="A21" s="200" t="s">
        <v>26</v>
      </c>
      <c r="B21" s="23" t="s">
        <v>26</v>
      </c>
      <c r="C21" s="198" t="s">
        <v>132</v>
      </c>
      <c r="D21" s="23"/>
    </row>
    <row r="22" ht="18.75" customHeight="1" spans="1:4">
      <c r="A22" s="200" t="s">
        <v>26</v>
      </c>
      <c r="B22" s="23" t="s">
        <v>26</v>
      </c>
      <c r="C22" s="198" t="s">
        <v>133</v>
      </c>
      <c r="D22" s="23"/>
    </row>
    <row r="23" ht="18.75" customHeight="1" spans="1:4">
      <c r="A23" s="200" t="s">
        <v>26</v>
      </c>
      <c r="B23" s="23" t="s">
        <v>26</v>
      </c>
      <c r="C23" s="198" t="s">
        <v>134</v>
      </c>
      <c r="D23" s="23"/>
    </row>
    <row r="24" ht="18.75" customHeight="1" spans="1:4">
      <c r="A24" s="200" t="s">
        <v>26</v>
      </c>
      <c r="B24" s="23" t="s">
        <v>26</v>
      </c>
      <c r="C24" s="198" t="s">
        <v>135</v>
      </c>
      <c r="D24" s="23"/>
    </row>
    <row r="25" ht="18.75" customHeight="1" spans="1:4">
      <c r="A25" s="200" t="s">
        <v>26</v>
      </c>
      <c r="B25" s="23" t="s">
        <v>26</v>
      </c>
      <c r="C25" s="198" t="s">
        <v>136</v>
      </c>
      <c r="D25" s="23"/>
    </row>
    <row r="26" ht="18.75" customHeight="1" spans="1:4">
      <c r="A26" s="200" t="s">
        <v>26</v>
      </c>
      <c r="B26" s="23" t="s">
        <v>26</v>
      </c>
      <c r="C26" s="198" t="s">
        <v>137</v>
      </c>
      <c r="D26" s="23">
        <v>159206.31</v>
      </c>
    </row>
    <row r="27" ht="18.75" customHeight="1" spans="1:4">
      <c r="A27" s="200" t="s">
        <v>26</v>
      </c>
      <c r="B27" s="23" t="s">
        <v>26</v>
      </c>
      <c r="C27" s="198" t="s">
        <v>138</v>
      </c>
      <c r="D27" s="23"/>
    </row>
    <row r="28" ht="18.75" customHeight="1" spans="1:4">
      <c r="A28" s="200" t="s">
        <v>26</v>
      </c>
      <c r="B28" s="23" t="s">
        <v>26</v>
      </c>
      <c r="C28" s="198" t="s">
        <v>139</v>
      </c>
      <c r="D28" s="23"/>
    </row>
    <row r="29" ht="18.75" customHeight="1" spans="1:4">
      <c r="A29" s="200" t="s">
        <v>26</v>
      </c>
      <c r="B29" s="23" t="s">
        <v>26</v>
      </c>
      <c r="C29" s="198" t="s">
        <v>140</v>
      </c>
      <c r="D29" s="23"/>
    </row>
    <row r="30" ht="18.75" customHeight="1" spans="1:4">
      <c r="A30" s="200" t="s">
        <v>26</v>
      </c>
      <c r="B30" s="23" t="s">
        <v>26</v>
      </c>
      <c r="C30" s="198" t="s">
        <v>141</v>
      </c>
      <c r="D30" s="23"/>
    </row>
    <row r="31" ht="18.75" customHeight="1" spans="1:4">
      <c r="A31" s="201" t="s">
        <v>26</v>
      </c>
      <c r="B31" s="23" t="s">
        <v>26</v>
      </c>
      <c r="C31" s="198" t="s">
        <v>142</v>
      </c>
      <c r="D31" s="23"/>
    </row>
    <row r="32" ht="18.75" customHeight="1" spans="1:4">
      <c r="A32" s="201" t="s">
        <v>26</v>
      </c>
      <c r="B32" s="23" t="s">
        <v>26</v>
      </c>
      <c r="C32" s="198" t="s">
        <v>143</v>
      </c>
      <c r="D32" s="23"/>
    </row>
    <row r="33" ht="18.75" customHeight="1" spans="1:4">
      <c r="A33" s="201" t="s">
        <v>26</v>
      </c>
      <c r="B33" s="23" t="s">
        <v>26</v>
      </c>
      <c r="C33" s="198" t="s">
        <v>144</v>
      </c>
      <c r="D33" s="23"/>
    </row>
    <row r="34" ht="18.75" customHeight="1" spans="1:4">
      <c r="A34" s="201"/>
      <c r="B34" s="23"/>
      <c r="C34" s="198" t="s">
        <v>145</v>
      </c>
      <c r="D34" s="23"/>
    </row>
    <row r="35" ht="18.75" customHeight="1" spans="1:4">
      <c r="A35" s="201" t="s">
        <v>26</v>
      </c>
      <c r="B35" s="23" t="s">
        <v>26</v>
      </c>
      <c r="C35" s="198" t="s">
        <v>146</v>
      </c>
      <c r="D35" s="23"/>
    </row>
    <row r="36" ht="18.75" customHeight="1" spans="1:4">
      <c r="A36" s="55" t="s">
        <v>147</v>
      </c>
      <c r="B36" s="202">
        <v>2714466.37</v>
      </c>
      <c r="C36" s="203" t="s">
        <v>52</v>
      </c>
      <c r="D36" s="202">
        <v>2714466.37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0"/>
  <sheetViews>
    <sheetView showZeros="0" workbookViewId="0">
      <selection activeCell="C29" sqref="C29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80"/>
      <c r="F1" s="57"/>
      <c r="G1" s="38" t="s">
        <v>148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81"/>
      <c r="C2" s="181"/>
      <c r="D2" s="181"/>
      <c r="E2" s="181"/>
      <c r="F2" s="181"/>
      <c r="G2" s="181"/>
    </row>
    <row r="3" ht="18" customHeight="1" spans="1:7">
      <c r="A3" s="182" t="str">
        <f>"单位名称："&amp;"永德县勐底农场卫生院"</f>
        <v>单位名称：永德县勐底农场卫生院</v>
      </c>
      <c r="B3" s="28"/>
      <c r="C3" s="29"/>
      <c r="D3" s="29"/>
      <c r="E3" s="29"/>
      <c r="F3" s="101"/>
      <c r="G3" s="38" t="s">
        <v>1</v>
      </c>
    </row>
    <row r="4" ht="20.25" customHeight="1" spans="1:7">
      <c r="A4" s="183" t="s">
        <v>149</v>
      </c>
      <c r="B4" s="184"/>
      <c r="C4" s="106" t="s">
        <v>56</v>
      </c>
      <c r="D4" s="161" t="s">
        <v>75</v>
      </c>
      <c r="E4" s="13"/>
      <c r="F4" s="14"/>
      <c r="G4" s="185" t="s">
        <v>76</v>
      </c>
    </row>
    <row r="5" ht="20.25" customHeight="1" spans="1:7">
      <c r="A5" s="186" t="s">
        <v>73</v>
      </c>
      <c r="B5" s="186" t="s">
        <v>74</v>
      </c>
      <c r="C5" s="32"/>
      <c r="D5" s="66" t="s">
        <v>58</v>
      </c>
      <c r="E5" s="66" t="s">
        <v>150</v>
      </c>
      <c r="F5" s="66" t="s">
        <v>151</v>
      </c>
      <c r="G5" s="94"/>
    </row>
    <row r="6" ht="19.5" customHeight="1" spans="1:7">
      <c r="A6" s="186" t="s">
        <v>152</v>
      </c>
      <c r="B6" s="186" t="s">
        <v>153</v>
      </c>
      <c r="C6" s="186" t="s">
        <v>154</v>
      </c>
      <c r="D6" s="66">
        <v>4</v>
      </c>
      <c r="E6" s="187" t="s">
        <v>155</v>
      </c>
      <c r="F6" s="187" t="s">
        <v>156</v>
      </c>
      <c r="G6" s="186" t="s">
        <v>157</v>
      </c>
    </row>
    <row r="7" ht="18" customHeight="1" spans="1:7">
      <c r="A7" s="33" t="s">
        <v>84</v>
      </c>
      <c r="B7" s="33" t="s">
        <v>85</v>
      </c>
      <c r="C7" s="23">
        <v>714663.48</v>
      </c>
      <c r="D7" s="23">
        <v>714663.48</v>
      </c>
      <c r="E7" s="23">
        <v>714663.48</v>
      </c>
      <c r="F7" s="23"/>
      <c r="G7" s="23"/>
    </row>
    <row r="8" ht="18" customHeight="1" spans="1:7">
      <c r="A8" s="117" t="s">
        <v>86</v>
      </c>
      <c r="B8" s="117" t="s">
        <v>87</v>
      </c>
      <c r="C8" s="23">
        <v>714663.48</v>
      </c>
      <c r="D8" s="23">
        <v>714663.48</v>
      </c>
      <c r="E8" s="23">
        <v>714663.48</v>
      </c>
      <c r="F8" s="23"/>
      <c r="G8" s="23"/>
    </row>
    <row r="9" ht="18" customHeight="1" spans="1:7">
      <c r="A9" s="188" t="s">
        <v>88</v>
      </c>
      <c r="B9" s="188" t="s">
        <v>89</v>
      </c>
      <c r="C9" s="23">
        <v>502388.4</v>
      </c>
      <c r="D9" s="23">
        <v>502388.4</v>
      </c>
      <c r="E9" s="23">
        <v>502388.4</v>
      </c>
      <c r="F9" s="23"/>
      <c r="G9" s="23"/>
    </row>
    <row r="10" ht="18" customHeight="1" spans="1:7">
      <c r="A10" s="188" t="s">
        <v>90</v>
      </c>
      <c r="B10" s="188" t="s">
        <v>91</v>
      </c>
      <c r="C10" s="23">
        <v>212275.08</v>
      </c>
      <c r="D10" s="23">
        <v>212275.08</v>
      </c>
      <c r="E10" s="23">
        <v>212275.08</v>
      </c>
      <c r="F10" s="23"/>
      <c r="G10" s="23"/>
    </row>
    <row r="11" ht="18" customHeight="1" spans="1:7">
      <c r="A11" s="33" t="s">
        <v>92</v>
      </c>
      <c r="B11" s="33" t="s">
        <v>93</v>
      </c>
      <c r="C11" s="23">
        <v>1840596.58</v>
      </c>
      <c r="D11" s="23">
        <v>1840596.58</v>
      </c>
      <c r="E11" s="23">
        <v>1829256.82</v>
      </c>
      <c r="F11" s="23">
        <v>11339.76</v>
      </c>
      <c r="G11" s="23"/>
    </row>
    <row r="12" ht="18" customHeight="1" spans="1:7">
      <c r="A12" s="117" t="s">
        <v>94</v>
      </c>
      <c r="B12" s="117" t="s">
        <v>95</v>
      </c>
      <c r="C12" s="23">
        <v>1731346.07</v>
      </c>
      <c r="D12" s="23">
        <v>1731346.07</v>
      </c>
      <c r="E12" s="23">
        <v>1720006.31</v>
      </c>
      <c r="F12" s="23">
        <v>11339.76</v>
      </c>
      <c r="G12" s="23"/>
    </row>
    <row r="13" ht="18" customHeight="1" spans="1:7">
      <c r="A13" s="188" t="s">
        <v>96</v>
      </c>
      <c r="B13" s="188" t="s">
        <v>97</v>
      </c>
      <c r="C13" s="23">
        <v>1731346.07</v>
      </c>
      <c r="D13" s="23">
        <v>1731346.07</v>
      </c>
      <c r="E13" s="23">
        <v>1720006.31</v>
      </c>
      <c r="F13" s="23">
        <v>11339.76</v>
      </c>
      <c r="G13" s="23"/>
    </row>
    <row r="14" ht="18" customHeight="1" spans="1:7">
      <c r="A14" s="117" t="s">
        <v>98</v>
      </c>
      <c r="B14" s="117" t="s">
        <v>99</v>
      </c>
      <c r="C14" s="23">
        <v>109250.51</v>
      </c>
      <c r="D14" s="23">
        <v>109250.51</v>
      </c>
      <c r="E14" s="23">
        <v>109250.51</v>
      </c>
      <c r="F14" s="23"/>
      <c r="G14" s="23"/>
    </row>
    <row r="15" ht="18" customHeight="1" spans="1:7">
      <c r="A15" s="188" t="s">
        <v>100</v>
      </c>
      <c r="B15" s="188" t="s">
        <v>101</v>
      </c>
      <c r="C15" s="23">
        <v>94197.07</v>
      </c>
      <c r="D15" s="23">
        <v>94197.07</v>
      </c>
      <c r="E15" s="23">
        <v>94197.07</v>
      </c>
      <c r="F15" s="23"/>
      <c r="G15" s="23"/>
    </row>
    <row r="16" ht="18" customHeight="1" spans="1:7">
      <c r="A16" s="188" t="s">
        <v>102</v>
      </c>
      <c r="B16" s="188" t="s">
        <v>103</v>
      </c>
      <c r="C16" s="23">
        <v>15053.44</v>
      </c>
      <c r="D16" s="23">
        <v>15053.44</v>
      </c>
      <c r="E16" s="23">
        <v>15053.44</v>
      </c>
      <c r="F16" s="23"/>
      <c r="G16" s="23"/>
    </row>
    <row r="17" ht="18" customHeight="1" spans="1:7">
      <c r="A17" s="33" t="s">
        <v>104</v>
      </c>
      <c r="B17" s="33" t="s">
        <v>105</v>
      </c>
      <c r="C17" s="23">
        <v>159206.31</v>
      </c>
      <c r="D17" s="23">
        <v>159206.31</v>
      </c>
      <c r="E17" s="23">
        <v>159206.31</v>
      </c>
      <c r="F17" s="23"/>
      <c r="G17" s="23"/>
    </row>
    <row r="18" ht="18" customHeight="1" spans="1:7">
      <c r="A18" s="117" t="s">
        <v>106</v>
      </c>
      <c r="B18" s="117" t="s">
        <v>107</v>
      </c>
      <c r="C18" s="23">
        <v>159206.31</v>
      </c>
      <c r="D18" s="23">
        <v>159206.31</v>
      </c>
      <c r="E18" s="23">
        <v>159206.31</v>
      </c>
      <c r="F18" s="23"/>
      <c r="G18" s="23"/>
    </row>
    <row r="19" ht="18" customHeight="1" spans="1:7">
      <c r="A19" s="188" t="s">
        <v>108</v>
      </c>
      <c r="B19" s="188" t="s">
        <v>109</v>
      </c>
      <c r="C19" s="23">
        <v>159206.31</v>
      </c>
      <c r="D19" s="23">
        <v>159206.31</v>
      </c>
      <c r="E19" s="23">
        <v>159206.31</v>
      </c>
      <c r="F19" s="23"/>
      <c r="G19" s="23"/>
    </row>
    <row r="20" ht="18" customHeight="1" spans="1:7">
      <c r="A20" s="189" t="s">
        <v>110</v>
      </c>
      <c r="B20" s="190" t="s">
        <v>110</v>
      </c>
      <c r="C20" s="23">
        <v>2714466.37</v>
      </c>
      <c r="D20" s="23">
        <v>2714466.37</v>
      </c>
      <c r="E20" s="23">
        <v>2703126.61</v>
      </c>
      <c r="F20" s="23">
        <v>11339.76</v>
      </c>
      <c r="G20" s="23"/>
    </row>
  </sheetData>
  <mergeCells count="7">
    <mergeCell ref="A2:G2"/>
    <mergeCell ref="A3:E3"/>
    <mergeCell ref="A4:B4"/>
    <mergeCell ref="D4:F4"/>
    <mergeCell ref="A20:B20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B20" sqref="B20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70"/>
      <c r="B1" s="171"/>
      <c r="C1" s="172"/>
      <c r="D1" s="62"/>
      <c r="G1" s="87" t="s">
        <v>158</v>
      </c>
    </row>
    <row r="2" ht="39" customHeight="1" spans="1:7">
      <c r="A2" s="159" t="str">
        <f>"2025"&amp;"年“三公”经费支出预算表"</f>
        <v>2025年“三公”经费支出预算表</v>
      </c>
      <c r="B2" s="51"/>
      <c r="C2" s="51"/>
      <c r="D2" s="51"/>
      <c r="E2" s="51"/>
      <c r="F2" s="51"/>
      <c r="G2" s="51"/>
    </row>
    <row r="3" ht="18.75" customHeight="1" spans="1:7">
      <c r="A3" s="40" t="str">
        <f>"单位名称："&amp;"永德县勐底农场卫生院"</f>
        <v>单位名称：永德县勐底农场卫生院</v>
      </c>
      <c r="B3" s="171"/>
      <c r="C3" s="172"/>
      <c r="D3" s="62"/>
      <c r="E3" s="29"/>
      <c r="G3" s="87" t="s">
        <v>159</v>
      </c>
    </row>
    <row r="4" ht="18.75" customHeight="1" spans="1:7">
      <c r="A4" s="10" t="s">
        <v>160</v>
      </c>
      <c r="B4" s="10" t="s">
        <v>161</v>
      </c>
      <c r="C4" s="30" t="s">
        <v>162</v>
      </c>
      <c r="D4" s="12" t="s">
        <v>163</v>
      </c>
      <c r="E4" s="13"/>
      <c r="F4" s="14"/>
      <c r="G4" s="30" t="s">
        <v>164</v>
      </c>
    </row>
    <row r="5" ht="18.75" customHeight="1" spans="1:7">
      <c r="A5" s="17"/>
      <c r="B5" s="173"/>
      <c r="C5" s="32"/>
      <c r="D5" s="66" t="s">
        <v>58</v>
      </c>
      <c r="E5" s="66" t="s">
        <v>165</v>
      </c>
      <c r="F5" s="66" t="s">
        <v>166</v>
      </c>
      <c r="G5" s="32"/>
    </row>
    <row r="6" ht="18.75" customHeight="1" spans="1:7">
      <c r="A6" s="174" t="s">
        <v>56</v>
      </c>
      <c r="B6" s="175">
        <v>1</v>
      </c>
      <c r="C6" s="176">
        <v>2</v>
      </c>
      <c r="D6" s="177">
        <v>3</v>
      </c>
      <c r="E6" s="177">
        <v>4</v>
      </c>
      <c r="F6" s="177">
        <v>5</v>
      </c>
      <c r="G6" s="176">
        <v>6</v>
      </c>
    </row>
    <row r="7" ht="18.75" customHeight="1" spans="1:7">
      <c r="A7" s="174" t="s">
        <v>56</v>
      </c>
      <c r="B7" s="178">
        <v>3000</v>
      </c>
      <c r="C7" s="178"/>
      <c r="D7" s="178"/>
      <c r="E7" s="178"/>
      <c r="F7" s="178"/>
      <c r="G7" s="178">
        <v>3000</v>
      </c>
    </row>
    <row r="8" ht="18.75" customHeight="1" spans="1:7">
      <c r="A8" s="179" t="s">
        <v>167</v>
      </c>
      <c r="B8" s="178"/>
      <c r="C8" s="178"/>
      <c r="D8" s="178"/>
      <c r="E8" s="178"/>
      <c r="F8" s="178"/>
      <c r="G8" s="178"/>
    </row>
    <row r="9" ht="18.75" customHeight="1" spans="1:7">
      <c r="A9" s="179" t="s">
        <v>168</v>
      </c>
      <c r="B9" s="178"/>
      <c r="C9" s="178"/>
      <c r="D9" s="178"/>
      <c r="E9" s="178"/>
      <c r="F9" s="178"/>
      <c r="G9" s="178"/>
    </row>
    <row r="10" ht="18.75" customHeight="1" spans="1:7">
      <c r="A10" s="179" t="s">
        <v>169</v>
      </c>
      <c r="B10" s="178"/>
      <c r="C10" s="178"/>
      <c r="D10" s="178"/>
      <c r="E10" s="178"/>
      <c r="F10" s="178"/>
      <c r="G10" s="178"/>
    </row>
    <row r="11" ht="18.75" customHeight="1" spans="1:7">
      <c r="A11" s="179" t="s">
        <v>170</v>
      </c>
      <c r="B11" s="178">
        <v>3000</v>
      </c>
      <c r="C11" s="178"/>
      <c r="D11" s="178"/>
      <c r="E11" s="178"/>
      <c r="F11" s="178"/>
      <c r="G11" s="178">
        <v>3000</v>
      </c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5"/>
  <sheetViews>
    <sheetView showZeros="0" topLeftCell="A16" workbookViewId="0">
      <selection activeCell="E1" sqref="E$1:E$1048576"/>
    </sheetView>
  </sheetViews>
  <sheetFormatPr defaultColWidth="9.14285714285714" defaultRowHeight="14.25" customHeight="1"/>
  <cols>
    <col min="1" max="1" width="21" customWidth="1"/>
    <col min="2" max="2" width="20.8571428571429" customWidth="1"/>
    <col min="3" max="3" width="33.1428571428571" customWidth="1"/>
    <col min="4" max="4" width="13.5714285714286" customWidth="1"/>
    <col min="5" max="5" width="30.8571428571429" customWidth="1"/>
    <col min="6" max="6" width="10.2857142857143" customWidth="1"/>
    <col min="7" max="7" width="27.7142857142857" customWidth="1"/>
    <col min="8" max="21" width="19.847619047619" customWidth="1"/>
    <col min="22" max="23" width="20" customWidth="1"/>
  </cols>
  <sheetData>
    <row r="1" ht="15" customHeight="1" spans="2:23">
      <c r="B1" s="157"/>
      <c r="D1" s="158"/>
      <c r="E1" s="158"/>
      <c r="F1" s="158"/>
      <c r="G1" s="158"/>
      <c r="H1" s="67"/>
      <c r="I1" s="67"/>
      <c r="J1" s="67"/>
      <c r="K1" s="67"/>
      <c r="L1" s="67"/>
      <c r="M1" s="67"/>
      <c r="N1" s="29"/>
      <c r="O1" s="29"/>
      <c r="P1" s="29"/>
      <c r="Q1" s="67"/>
      <c r="U1" s="157"/>
      <c r="W1" s="37" t="s">
        <v>171</v>
      </c>
    </row>
    <row r="2" ht="39.75" customHeight="1" spans="1:23">
      <c r="A2" s="159" t="str">
        <f>"2025"&amp;"年部门基本支出预算表"</f>
        <v>2025年部门基本支出预算表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6"/>
      <c r="O2" s="6"/>
      <c r="P2" s="6"/>
      <c r="Q2" s="51"/>
      <c r="R2" s="51"/>
      <c r="S2" s="51"/>
      <c r="T2" s="51"/>
      <c r="U2" s="51"/>
      <c r="V2" s="51"/>
      <c r="W2" s="51"/>
    </row>
    <row r="3" ht="18.75" customHeight="1" spans="1:23">
      <c r="A3" s="7" t="str">
        <f>"单位名称："&amp;"永德县勐底农场卫生院"</f>
        <v>单位名称：永德县勐底农场卫生院</v>
      </c>
      <c r="B3" s="160"/>
      <c r="C3" s="160"/>
      <c r="D3" s="160"/>
      <c r="E3" s="160"/>
      <c r="F3" s="160"/>
      <c r="G3" s="160"/>
      <c r="H3" s="71"/>
      <c r="I3" s="71"/>
      <c r="J3" s="71"/>
      <c r="K3" s="71"/>
      <c r="L3" s="71"/>
      <c r="M3" s="71"/>
      <c r="N3" s="93"/>
      <c r="O3" s="93"/>
      <c r="P3" s="93"/>
      <c r="Q3" s="71"/>
      <c r="U3" s="157"/>
      <c r="W3" s="37" t="s">
        <v>159</v>
      </c>
    </row>
    <row r="4" ht="18" customHeight="1" spans="1:23">
      <c r="A4" s="10" t="s">
        <v>172</v>
      </c>
      <c r="B4" s="10" t="s">
        <v>173</v>
      </c>
      <c r="C4" s="10" t="s">
        <v>174</v>
      </c>
      <c r="D4" s="10" t="s">
        <v>175</v>
      </c>
      <c r="E4" s="10" t="s">
        <v>176</v>
      </c>
      <c r="F4" s="10" t="s">
        <v>177</v>
      </c>
      <c r="G4" s="10" t="s">
        <v>178</v>
      </c>
      <c r="H4" s="161" t="s">
        <v>179</v>
      </c>
      <c r="I4" s="64" t="s">
        <v>179</v>
      </c>
      <c r="J4" s="64"/>
      <c r="K4" s="64"/>
      <c r="L4" s="64"/>
      <c r="M4" s="64"/>
      <c r="N4" s="13"/>
      <c r="O4" s="13"/>
      <c r="P4" s="13"/>
      <c r="Q4" s="74" t="s">
        <v>62</v>
      </c>
      <c r="R4" s="64" t="s">
        <v>78</v>
      </c>
      <c r="S4" s="64"/>
      <c r="T4" s="64"/>
      <c r="U4" s="64"/>
      <c r="V4" s="64"/>
      <c r="W4" s="167"/>
    </row>
    <row r="5" ht="18" customHeight="1" spans="1:23">
      <c r="A5" s="15"/>
      <c r="B5" s="162"/>
      <c r="C5" s="15"/>
      <c r="D5" s="15"/>
      <c r="E5" s="15"/>
      <c r="F5" s="15"/>
      <c r="G5" s="15"/>
      <c r="H5" s="106" t="s">
        <v>180</v>
      </c>
      <c r="I5" s="161" t="s">
        <v>59</v>
      </c>
      <c r="J5" s="64"/>
      <c r="K5" s="64"/>
      <c r="L5" s="64"/>
      <c r="M5" s="167"/>
      <c r="N5" s="12" t="s">
        <v>181</v>
      </c>
      <c r="O5" s="13"/>
      <c r="P5" s="14"/>
      <c r="Q5" s="10" t="s">
        <v>62</v>
      </c>
      <c r="R5" s="161" t="s">
        <v>78</v>
      </c>
      <c r="S5" s="74" t="s">
        <v>65</v>
      </c>
      <c r="T5" s="64" t="s">
        <v>78</v>
      </c>
      <c r="U5" s="74" t="s">
        <v>67</v>
      </c>
      <c r="V5" s="74" t="s">
        <v>68</v>
      </c>
      <c r="W5" s="169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168" t="s">
        <v>182</v>
      </c>
      <c r="J6" s="10" t="s">
        <v>183</v>
      </c>
      <c r="K6" s="10" t="s">
        <v>184</v>
      </c>
      <c r="L6" s="10" t="s">
        <v>185</v>
      </c>
      <c r="M6" s="10" t="s">
        <v>186</v>
      </c>
      <c r="N6" s="10" t="s">
        <v>59</v>
      </c>
      <c r="O6" s="10" t="s">
        <v>60</v>
      </c>
      <c r="P6" s="10" t="s">
        <v>61</v>
      </c>
      <c r="Q6" s="31"/>
      <c r="R6" s="10" t="s">
        <v>58</v>
      </c>
      <c r="S6" s="10" t="s">
        <v>65</v>
      </c>
      <c r="T6" s="10" t="s">
        <v>187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09"/>
      <c r="B7" s="109"/>
      <c r="C7" s="109"/>
      <c r="D7" s="109"/>
      <c r="E7" s="109"/>
      <c r="F7" s="109"/>
      <c r="G7" s="109"/>
      <c r="H7" s="109"/>
      <c r="I7" s="92"/>
      <c r="J7" s="17" t="s">
        <v>188</v>
      </c>
      <c r="K7" s="17" t="s">
        <v>184</v>
      </c>
      <c r="L7" s="17" t="s">
        <v>185</v>
      </c>
      <c r="M7" s="17" t="s">
        <v>186</v>
      </c>
      <c r="N7" s="17" t="s">
        <v>184</v>
      </c>
      <c r="O7" s="17" t="s">
        <v>185</v>
      </c>
      <c r="P7" s="17" t="s">
        <v>186</v>
      </c>
      <c r="Q7" s="17" t="s">
        <v>62</v>
      </c>
      <c r="R7" s="17" t="s">
        <v>58</v>
      </c>
      <c r="S7" s="17" t="s">
        <v>65</v>
      </c>
      <c r="T7" s="17" t="s">
        <v>187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63">
        <v>1</v>
      </c>
      <c r="B8" s="163">
        <v>2</v>
      </c>
      <c r="C8" s="163">
        <v>3</v>
      </c>
      <c r="D8" s="163">
        <v>4</v>
      </c>
      <c r="E8" s="163">
        <v>5</v>
      </c>
      <c r="F8" s="163">
        <v>6</v>
      </c>
      <c r="G8" s="163">
        <v>7</v>
      </c>
      <c r="H8" s="163">
        <v>8</v>
      </c>
      <c r="I8" s="163">
        <v>9</v>
      </c>
      <c r="J8" s="163">
        <v>10</v>
      </c>
      <c r="K8" s="163">
        <v>11</v>
      </c>
      <c r="L8" s="163">
        <v>12</v>
      </c>
      <c r="M8" s="163">
        <v>13</v>
      </c>
      <c r="N8" s="163">
        <v>14</v>
      </c>
      <c r="O8" s="163">
        <v>15</v>
      </c>
      <c r="P8" s="163">
        <v>16</v>
      </c>
      <c r="Q8" s="163">
        <v>17</v>
      </c>
      <c r="R8" s="163">
        <v>18</v>
      </c>
      <c r="S8" s="163">
        <v>19</v>
      </c>
      <c r="T8" s="163">
        <v>20</v>
      </c>
      <c r="U8" s="163">
        <v>21</v>
      </c>
      <c r="V8" s="163">
        <v>22</v>
      </c>
      <c r="W8" s="163">
        <v>23</v>
      </c>
    </row>
    <row r="9" ht="21" customHeight="1" spans="1:23">
      <c r="A9" s="164" t="s">
        <v>71</v>
      </c>
      <c r="B9" s="164"/>
      <c r="C9" s="164"/>
      <c r="D9" s="164"/>
      <c r="E9" s="164"/>
      <c r="F9" s="164"/>
      <c r="G9" s="164"/>
      <c r="H9" s="23">
        <v>4396766.37</v>
      </c>
      <c r="I9" s="23">
        <v>2714466.37</v>
      </c>
      <c r="J9" s="23"/>
      <c r="K9" s="23"/>
      <c r="L9" s="23">
        <v>2714466.37</v>
      </c>
      <c r="M9" s="23"/>
      <c r="N9" s="23"/>
      <c r="O9" s="23"/>
      <c r="P9" s="23"/>
      <c r="Q9" s="23"/>
      <c r="R9" s="23">
        <v>1682300</v>
      </c>
      <c r="S9" s="23">
        <v>1682300</v>
      </c>
      <c r="T9" s="23"/>
      <c r="U9" s="23"/>
      <c r="V9" s="23"/>
      <c r="W9" s="23"/>
    </row>
    <row r="10" ht="21" customHeight="1" spans="1:23">
      <c r="A10" s="164" t="s">
        <v>71</v>
      </c>
      <c r="B10" s="21" t="s">
        <v>189</v>
      </c>
      <c r="C10" s="21" t="s">
        <v>190</v>
      </c>
      <c r="D10" s="21" t="s">
        <v>96</v>
      </c>
      <c r="E10" s="21" t="s">
        <v>97</v>
      </c>
      <c r="F10" s="21" t="s">
        <v>191</v>
      </c>
      <c r="G10" s="21" t="s">
        <v>192</v>
      </c>
      <c r="H10" s="23">
        <v>566988</v>
      </c>
      <c r="I10" s="23">
        <v>566988</v>
      </c>
      <c r="J10" s="23"/>
      <c r="K10" s="23"/>
      <c r="L10" s="23">
        <v>566988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164" t="s">
        <v>71</v>
      </c>
      <c r="B11" s="21" t="s">
        <v>189</v>
      </c>
      <c r="C11" s="21" t="s">
        <v>190</v>
      </c>
      <c r="D11" s="21" t="s">
        <v>96</v>
      </c>
      <c r="E11" s="21" t="s">
        <v>97</v>
      </c>
      <c r="F11" s="21" t="s">
        <v>193</v>
      </c>
      <c r="G11" s="21" t="s">
        <v>194</v>
      </c>
      <c r="H11" s="23">
        <v>84720</v>
      </c>
      <c r="I11" s="23">
        <v>84720</v>
      </c>
      <c r="J11" s="23"/>
      <c r="K11" s="23"/>
      <c r="L11" s="23">
        <v>84720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164" t="s">
        <v>71</v>
      </c>
      <c r="B12" s="21" t="s">
        <v>189</v>
      </c>
      <c r="C12" s="21" t="s">
        <v>190</v>
      </c>
      <c r="D12" s="21" t="s">
        <v>96</v>
      </c>
      <c r="E12" s="21" t="s">
        <v>97</v>
      </c>
      <c r="F12" s="21" t="s">
        <v>193</v>
      </c>
      <c r="G12" s="21" t="s">
        <v>194</v>
      </c>
      <c r="H12" s="23">
        <v>78000</v>
      </c>
      <c r="I12" s="23">
        <v>78000</v>
      </c>
      <c r="J12" s="23"/>
      <c r="K12" s="23"/>
      <c r="L12" s="23">
        <v>78000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164" t="s">
        <v>71</v>
      </c>
      <c r="B13" s="21" t="s">
        <v>189</v>
      </c>
      <c r="C13" s="21" t="s">
        <v>190</v>
      </c>
      <c r="D13" s="21" t="s">
        <v>195</v>
      </c>
      <c r="E13" s="21" t="s">
        <v>196</v>
      </c>
      <c r="F13" s="21" t="s">
        <v>193</v>
      </c>
      <c r="G13" s="21" t="s">
        <v>194</v>
      </c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164" t="s">
        <v>71</v>
      </c>
      <c r="B14" s="21" t="s">
        <v>189</v>
      </c>
      <c r="C14" s="21" t="s">
        <v>190</v>
      </c>
      <c r="D14" s="21" t="s">
        <v>96</v>
      </c>
      <c r="E14" s="21" t="s">
        <v>97</v>
      </c>
      <c r="F14" s="21" t="s">
        <v>197</v>
      </c>
      <c r="G14" s="21" t="s">
        <v>198</v>
      </c>
      <c r="H14" s="23">
        <v>492431.28</v>
      </c>
      <c r="I14" s="23">
        <v>492431.28</v>
      </c>
      <c r="J14" s="23"/>
      <c r="K14" s="23"/>
      <c r="L14" s="23">
        <v>492431.28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164" t="s">
        <v>71</v>
      </c>
      <c r="B15" s="21" t="s">
        <v>199</v>
      </c>
      <c r="C15" s="21" t="s">
        <v>200</v>
      </c>
      <c r="D15" s="21" t="s">
        <v>96</v>
      </c>
      <c r="E15" s="21" t="s">
        <v>97</v>
      </c>
      <c r="F15" s="21" t="s">
        <v>197</v>
      </c>
      <c r="G15" s="21" t="s">
        <v>198</v>
      </c>
      <c r="H15" s="23">
        <v>306000</v>
      </c>
      <c r="I15" s="23">
        <v>306000</v>
      </c>
      <c r="J15" s="23"/>
      <c r="K15" s="23"/>
      <c r="L15" s="23">
        <v>306000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164" t="s">
        <v>71</v>
      </c>
      <c r="B16" s="21" t="s">
        <v>189</v>
      </c>
      <c r="C16" s="21" t="s">
        <v>190</v>
      </c>
      <c r="D16" s="21" t="s">
        <v>96</v>
      </c>
      <c r="E16" s="21" t="s">
        <v>97</v>
      </c>
      <c r="F16" s="21" t="s">
        <v>197</v>
      </c>
      <c r="G16" s="21" t="s">
        <v>198</v>
      </c>
      <c r="H16" s="23">
        <v>182580</v>
      </c>
      <c r="I16" s="23">
        <v>182580</v>
      </c>
      <c r="J16" s="23"/>
      <c r="K16" s="23"/>
      <c r="L16" s="23">
        <v>182580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164" t="s">
        <v>71</v>
      </c>
      <c r="B17" s="21" t="s">
        <v>201</v>
      </c>
      <c r="C17" s="21" t="s">
        <v>202</v>
      </c>
      <c r="D17" s="21" t="s">
        <v>90</v>
      </c>
      <c r="E17" s="21" t="s">
        <v>91</v>
      </c>
      <c r="F17" s="21" t="s">
        <v>203</v>
      </c>
      <c r="G17" s="21" t="s">
        <v>204</v>
      </c>
      <c r="H17" s="23">
        <v>212275.08</v>
      </c>
      <c r="I17" s="23">
        <v>212275.08</v>
      </c>
      <c r="J17" s="23"/>
      <c r="K17" s="23"/>
      <c r="L17" s="23">
        <v>212275.08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164" t="s">
        <v>71</v>
      </c>
      <c r="B18" s="21" t="s">
        <v>201</v>
      </c>
      <c r="C18" s="21" t="s">
        <v>202</v>
      </c>
      <c r="D18" s="21" t="s">
        <v>205</v>
      </c>
      <c r="E18" s="21" t="s">
        <v>206</v>
      </c>
      <c r="F18" s="21" t="s">
        <v>207</v>
      </c>
      <c r="G18" s="21" t="s">
        <v>208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164" t="s">
        <v>71</v>
      </c>
      <c r="B19" s="21" t="s">
        <v>201</v>
      </c>
      <c r="C19" s="21" t="s">
        <v>202</v>
      </c>
      <c r="D19" s="21" t="s">
        <v>209</v>
      </c>
      <c r="E19" s="21" t="s">
        <v>210</v>
      </c>
      <c r="F19" s="21" t="s">
        <v>211</v>
      </c>
      <c r="G19" s="21" t="s">
        <v>212</v>
      </c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164" t="s">
        <v>71</v>
      </c>
      <c r="B20" s="21" t="s">
        <v>201</v>
      </c>
      <c r="C20" s="21" t="s">
        <v>202</v>
      </c>
      <c r="D20" s="21" t="s">
        <v>100</v>
      </c>
      <c r="E20" s="21" t="s">
        <v>101</v>
      </c>
      <c r="F20" s="21" t="s">
        <v>211</v>
      </c>
      <c r="G20" s="21" t="s">
        <v>212</v>
      </c>
      <c r="H20" s="23">
        <v>94197.07</v>
      </c>
      <c r="I20" s="23">
        <v>94197.07</v>
      </c>
      <c r="J20" s="23"/>
      <c r="K20" s="23"/>
      <c r="L20" s="23">
        <v>94197.07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164" t="s">
        <v>71</v>
      </c>
      <c r="B21" s="21" t="s">
        <v>201</v>
      </c>
      <c r="C21" s="21" t="s">
        <v>202</v>
      </c>
      <c r="D21" s="21" t="s">
        <v>102</v>
      </c>
      <c r="E21" s="21" t="s">
        <v>103</v>
      </c>
      <c r="F21" s="21" t="s">
        <v>213</v>
      </c>
      <c r="G21" s="21" t="s">
        <v>214</v>
      </c>
      <c r="H21" s="23">
        <v>2653.44</v>
      </c>
      <c r="I21" s="23">
        <v>2653.44</v>
      </c>
      <c r="J21" s="23"/>
      <c r="K21" s="23"/>
      <c r="L21" s="23">
        <v>2653.44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164" t="s">
        <v>71</v>
      </c>
      <c r="B22" s="21" t="s">
        <v>201</v>
      </c>
      <c r="C22" s="21" t="s">
        <v>202</v>
      </c>
      <c r="D22" s="21" t="s">
        <v>96</v>
      </c>
      <c r="E22" s="21" t="s">
        <v>97</v>
      </c>
      <c r="F22" s="21" t="s">
        <v>213</v>
      </c>
      <c r="G22" s="21" t="s">
        <v>214</v>
      </c>
      <c r="H22" s="23">
        <v>9287.03</v>
      </c>
      <c r="I22" s="23">
        <v>9287.03</v>
      </c>
      <c r="J22" s="23"/>
      <c r="K22" s="23"/>
      <c r="L22" s="23">
        <v>9287.03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164" t="s">
        <v>71</v>
      </c>
      <c r="B23" s="21" t="s">
        <v>201</v>
      </c>
      <c r="C23" s="21" t="s">
        <v>202</v>
      </c>
      <c r="D23" s="21" t="s">
        <v>102</v>
      </c>
      <c r="E23" s="21" t="s">
        <v>103</v>
      </c>
      <c r="F23" s="21" t="s">
        <v>213</v>
      </c>
      <c r="G23" s="21" t="s">
        <v>214</v>
      </c>
      <c r="H23" s="23">
        <v>12400</v>
      </c>
      <c r="I23" s="23">
        <v>12400</v>
      </c>
      <c r="J23" s="23"/>
      <c r="K23" s="23"/>
      <c r="L23" s="23">
        <v>12400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164" t="s">
        <v>71</v>
      </c>
      <c r="B24" s="21" t="s">
        <v>215</v>
      </c>
      <c r="C24" s="21" t="s">
        <v>109</v>
      </c>
      <c r="D24" s="21" t="s">
        <v>108</v>
      </c>
      <c r="E24" s="21" t="s">
        <v>109</v>
      </c>
      <c r="F24" s="21" t="s">
        <v>216</v>
      </c>
      <c r="G24" s="21" t="s">
        <v>109</v>
      </c>
      <c r="H24" s="23">
        <v>159206.31</v>
      </c>
      <c r="I24" s="23">
        <v>159206.31</v>
      </c>
      <c r="J24" s="23"/>
      <c r="K24" s="23"/>
      <c r="L24" s="23">
        <v>159206.31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164" t="s">
        <v>71</v>
      </c>
      <c r="B25" s="21" t="s">
        <v>217</v>
      </c>
      <c r="C25" s="21" t="s">
        <v>218</v>
      </c>
      <c r="D25" s="21" t="s">
        <v>96</v>
      </c>
      <c r="E25" s="21" t="s">
        <v>97</v>
      </c>
      <c r="F25" s="21" t="s">
        <v>219</v>
      </c>
      <c r="G25" s="21" t="s">
        <v>218</v>
      </c>
      <c r="H25" s="23">
        <v>11339.76</v>
      </c>
      <c r="I25" s="23">
        <v>11339.76</v>
      </c>
      <c r="J25" s="23"/>
      <c r="K25" s="23"/>
      <c r="L25" s="23">
        <v>11339.76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164" t="s">
        <v>71</v>
      </c>
      <c r="B26" s="21" t="s">
        <v>220</v>
      </c>
      <c r="C26" s="21" t="s">
        <v>221</v>
      </c>
      <c r="D26" s="21" t="s">
        <v>88</v>
      </c>
      <c r="E26" s="21" t="s">
        <v>89</v>
      </c>
      <c r="F26" s="21" t="s">
        <v>222</v>
      </c>
      <c r="G26" s="21" t="s">
        <v>221</v>
      </c>
      <c r="H26" s="23">
        <v>502388.4</v>
      </c>
      <c r="I26" s="23">
        <v>502388.4</v>
      </c>
      <c r="J26" s="23"/>
      <c r="K26" s="23"/>
      <c r="L26" s="23">
        <v>502388.4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164" t="s">
        <v>71</v>
      </c>
      <c r="B27" s="21" t="s">
        <v>223</v>
      </c>
      <c r="C27" s="21" t="s">
        <v>224</v>
      </c>
      <c r="D27" s="21" t="s">
        <v>96</v>
      </c>
      <c r="E27" s="21" t="s">
        <v>97</v>
      </c>
      <c r="F27" s="21" t="s">
        <v>225</v>
      </c>
      <c r="G27" s="21" t="s">
        <v>226</v>
      </c>
      <c r="H27" s="23">
        <v>450000</v>
      </c>
      <c r="I27" s="23"/>
      <c r="J27" s="23"/>
      <c r="K27" s="23"/>
      <c r="L27" s="23"/>
      <c r="M27" s="23"/>
      <c r="N27" s="23"/>
      <c r="O27" s="23"/>
      <c r="P27" s="23"/>
      <c r="Q27" s="23"/>
      <c r="R27" s="23">
        <v>450000</v>
      </c>
      <c r="S27" s="23">
        <v>450000</v>
      </c>
      <c r="T27" s="23"/>
      <c r="U27" s="23"/>
      <c r="V27" s="23"/>
      <c r="W27" s="23"/>
    </row>
    <row r="28" ht="21" customHeight="1" spans="1:23">
      <c r="A28" s="164" t="s">
        <v>71</v>
      </c>
      <c r="B28" s="21" t="s">
        <v>223</v>
      </c>
      <c r="C28" s="21" t="s">
        <v>224</v>
      </c>
      <c r="D28" s="21" t="s">
        <v>96</v>
      </c>
      <c r="E28" s="21" t="s">
        <v>97</v>
      </c>
      <c r="F28" s="21" t="s">
        <v>225</v>
      </c>
      <c r="G28" s="21" t="s">
        <v>226</v>
      </c>
      <c r="H28" s="23">
        <v>630000</v>
      </c>
      <c r="I28" s="23"/>
      <c r="J28" s="23"/>
      <c r="K28" s="23"/>
      <c r="L28" s="23"/>
      <c r="M28" s="23"/>
      <c r="N28" s="23"/>
      <c r="O28" s="23"/>
      <c r="P28" s="23"/>
      <c r="Q28" s="23"/>
      <c r="R28" s="23">
        <v>630000</v>
      </c>
      <c r="S28" s="23">
        <v>630000</v>
      </c>
      <c r="T28" s="23"/>
      <c r="U28" s="23"/>
      <c r="V28" s="23"/>
      <c r="W28" s="23"/>
    </row>
    <row r="29" ht="21" customHeight="1" spans="1:23">
      <c r="A29" s="164" t="s">
        <v>71</v>
      </c>
      <c r="B29" s="21" t="s">
        <v>227</v>
      </c>
      <c r="C29" s="21" t="s">
        <v>228</v>
      </c>
      <c r="D29" s="21" t="s">
        <v>96</v>
      </c>
      <c r="E29" s="21" t="s">
        <v>97</v>
      </c>
      <c r="F29" s="21" t="s">
        <v>197</v>
      </c>
      <c r="G29" s="21" t="s">
        <v>198</v>
      </c>
      <c r="H29" s="23">
        <v>450000</v>
      </c>
      <c r="I29" s="23"/>
      <c r="J29" s="23"/>
      <c r="K29" s="23"/>
      <c r="L29" s="23"/>
      <c r="M29" s="23"/>
      <c r="N29" s="23"/>
      <c r="O29" s="23"/>
      <c r="P29" s="23"/>
      <c r="Q29" s="23"/>
      <c r="R29" s="23">
        <v>450000</v>
      </c>
      <c r="S29" s="23">
        <v>450000</v>
      </c>
      <c r="T29" s="23"/>
      <c r="U29" s="23"/>
      <c r="V29" s="23"/>
      <c r="W29" s="23"/>
    </row>
    <row r="30" ht="21" customHeight="1" spans="1:23">
      <c r="A30" s="164" t="s">
        <v>71</v>
      </c>
      <c r="B30" s="21" t="s">
        <v>229</v>
      </c>
      <c r="C30" s="21" t="s">
        <v>230</v>
      </c>
      <c r="D30" s="21" t="s">
        <v>90</v>
      </c>
      <c r="E30" s="21" t="s">
        <v>91</v>
      </c>
      <c r="F30" s="21" t="s">
        <v>203</v>
      </c>
      <c r="G30" s="21" t="s">
        <v>204</v>
      </c>
      <c r="H30" s="23">
        <v>110000</v>
      </c>
      <c r="I30" s="23"/>
      <c r="J30" s="23"/>
      <c r="K30" s="23"/>
      <c r="L30" s="23"/>
      <c r="M30" s="23"/>
      <c r="N30" s="23"/>
      <c r="O30" s="23"/>
      <c r="P30" s="23"/>
      <c r="Q30" s="23"/>
      <c r="R30" s="23">
        <v>110000</v>
      </c>
      <c r="S30" s="23">
        <v>110000</v>
      </c>
      <c r="T30" s="23"/>
      <c r="U30" s="23"/>
      <c r="V30" s="23"/>
      <c r="W30" s="23"/>
    </row>
    <row r="31" ht="21" customHeight="1" spans="1:23">
      <c r="A31" s="164" t="s">
        <v>71</v>
      </c>
      <c r="B31" s="21" t="s">
        <v>229</v>
      </c>
      <c r="C31" s="21" t="s">
        <v>230</v>
      </c>
      <c r="D31" s="21" t="s">
        <v>96</v>
      </c>
      <c r="E31" s="21" t="s">
        <v>97</v>
      </c>
      <c r="F31" s="21" t="s">
        <v>213</v>
      </c>
      <c r="G31" s="21" t="s">
        <v>214</v>
      </c>
      <c r="H31" s="23">
        <v>5600</v>
      </c>
      <c r="I31" s="23"/>
      <c r="J31" s="23"/>
      <c r="K31" s="23"/>
      <c r="L31" s="23"/>
      <c r="M31" s="23"/>
      <c r="N31" s="23"/>
      <c r="O31" s="23"/>
      <c r="P31" s="23"/>
      <c r="Q31" s="23"/>
      <c r="R31" s="23">
        <v>5600</v>
      </c>
      <c r="S31" s="23">
        <v>5600</v>
      </c>
      <c r="T31" s="23"/>
      <c r="U31" s="23"/>
      <c r="V31" s="23"/>
      <c r="W31" s="23"/>
    </row>
    <row r="32" ht="21" customHeight="1" spans="1:23">
      <c r="A32" s="164" t="s">
        <v>71</v>
      </c>
      <c r="B32" s="21" t="s">
        <v>229</v>
      </c>
      <c r="C32" s="21" t="s">
        <v>230</v>
      </c>
      <c r="D32" s="21" t="s">
        <v>100</v>
      </c>
      <c r="E32" s="21" t="s">
        <v>101</v>
      </c>
      <c r="F32" s="21" t="s">
        <v>211</v>
      </c>
      <c r="G32" s="21" t="s">
        <v>212</v>
      </c>
      <c r="H32" s="23">
        <v>8000</v>
      </c>
      <c r="I32" s="23"/>
      <c r="J32" s="23"/>
      <c r="K32" s="23"/>
      <c r="L32" s="23"/>
      <c r="M32" s="23"/>
      <c r="N32" s="23"/>
      <c r="O32" s="23"/>
      <c r="P32" s="23"/>
      <c r="Q32" s="23"/>
      <c r="R32" s="23">
        <v>8000</v>
      </c>
      <c r="S32" s="23">
        <v>8000</v>
      </c>
      <c r="T32" s="23"/>
      <c r="U32" s="23"/>
      <c r="V32" s="23"/>
      <c r="W32" s="23"/>
    </row>
    <row r="33" ht="21" customHeight="1" spans="1:23">
      <c r="A33" s="164" t="s">
        <v>71</v>
      </c>
      <c r="B33" s="21" t="s">
        <v>229</v>
      </c>
      <c r="C33" s="21" t="s">
        <v>230</v>
      </c>
      <c r="D33" s="21" t="s">
        <v>102</v>
      </c>
      <c r="E33" s="21" t="s">
        <v>103</v>
      </c>
      <c r="F33" s="21" t="s">
        <v>213</v>
      </c>
      <c r="G33" s="21" t="s">
        <v>214</v>
      </c>
      <c r="H33" s="23">
        <v>2700</v>
      </c>
      <c r="I33" s="23"/>
      <c r="J33" s="23"/>
      <c r="K33" s="23"/>
      <c r="L33" s="23"/>
      <c r="M33" s="23"/>
      <c r="N33" s="23"/>
      <c r="O33" s="23"/>
      <c r="P33" s="23"/>
      <c r="Q33" s="23"/>
      <c r="R33" s="23">
        <v>2700</v>
      </c>
      <c r="S33" s="23">
        <v>2700</v>
      </c>
      <c r="T33" s="23"/>
      <c r="U33" s="23"/>
      <c r="V33" s="23"/>
      <c r="W33" s="23"/>
    </row>
    <row r="34" ht="21" customHeight="1" spans="1:23">
      <c r="A34" s="164" t="s">
        <v>71</v>
      </c>
      <c r="B34" s="21" t="s">
        <v>231</v>
      </c>
      <c r="C34" s="21" t="s">
        <v>232</v>
      </c>
      <c r="D34" s="21" t="s">
        <v>108</v>
      </c>
      <c r="E34" s="21" t="s">
        <v>109</v>
      </c>
      <c r="F34" s="21" t="s">
        <v>216</v>
      </c>
      <c r="G34" s="21" t="s">
        <v>109</v>
      </c>
      <c r="H34" s="23">
        <v>26000</v>
      </c>
      <c r="I34" s="23"/>
      <c r="J34" s="23"/>
      <c r="K34" s="23"/>
      <c r="L34" s="23"/>
      <c r="M34" s="23"/>
      <c r="N34" s="23"/>
      <c r="O34" s="23"/>
      <c r="P34" s="23"/>
      <c r="Q34" s="23"/>
      <c r="R34" s="23">
        <v>26000</v>
      </c>
      <c r="S34" s="23">
        <v>26000</v>
      </c>
      <c r="T34" s="23"/>
      <c r="U34" s="23"/>
      <c r="V34" s="23"/>
      <c r="W34" s="23"/>
    </row>
    <row r="35" ht="21" customHeight="1" spans="1:23">
      <c r="A35" s="34" t="s">
        <v>110</v>
      </c>
      <c r="B35" s="165"/>
      <c r="C35" s="165"/>
      <c r="D35" s="165"/>
      <c r="E35" s="165"/>
      <c r="F35" s="165"/>
      <c r="G35" s="166"/>
      <c r="H35" s="23">
        <v>4396766.37</v>
      </c>
      <c r="I35" s="23">
        <v>2714466.37</v>
      </c>
      <c r="J35" s="23"/>
      <c r="K35" s="23"/>
      <c r="L35" s="23">
        <v>2714466.37</v>
      </c>
      <c r="M35" s="23"/>
      <c r="N35" s="23"/>
      <c r="O35" s="23"/>
      <c r="P35" s="23"/>
      <c r="Q35" s="23"/>
      <c r="R35" s="23">
        <v>1682300</v>
      </c>
      <c r="S35" s="23">
        <v>1682300</v>
      </c>
      <c r="T35" s="23"/>
      <c r="U35" s="23"/>
      <c r="V35" s="23"/>
      <c r="W35" s="23"/>
    </row>
  </sheetData>
  <mergeCells count="30">
    <mergeCell ref="A2:W2"/>
    <mergeCell ref="A3:G3"/>
    <mergeCell ref="H4:W4"/>
    <mergeCell ref="I5:M5"/>
    <mergeCell ref="N5:P5"/>
    <mergeCell ref="R5:W5"/>
    <mergeCell ref="A35:G35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9"/>
  <sheetViews>
    <sheetView showZeros="0" workbookViewId="0">
      <selection activeCell="A13" sqref="A$1:F$1048576"/>
    </sheetView>
  </sheetViews>
  <sheetFormatPr defaultColWidth="9.14285714285714" defaultRowHeight="14.25" customHeight="1"/>
  <cols>
    <col min="1" max="1" width="12.4190476190476" style="121" customWidth="1"/>
    <col min="2" max="2" width="25.4285714285714" style="121" customWidth="1"/>
    <col min="3" max="3" width="23.5714285714286" style="121" customWidth="1"/>
    <col min="4" max="4" width="21.4285714285714" style="121" customWidth="1"/>
    <col min="5" max="5" width="11.1428571428571" style="121" customWidth="1"/>
    <col min="6" max="6" width="17.7142857142857" style="121" customWidth="1"/>
    <col min="7" max="7" width="15.5714285714286" style="121" customWidth="1"/>
    <col min="8" max="8" width="19.2857142857143" style="121" customWidth="1"/>
    <col min="9" max="21" width="19.1428571428571" style="121" customWidth="1"/>
    <col min="22" max="23" width="19.2857142857143" style="121" customWidth="1"/>
    <col min="24" max="16384" width="9.14285714285714" style="121"/>
  </cols>
  <sheetData>
    <row r="1" ht="15" customHeight="1" spans="1:23">
      <c r="A1" s="122"/>
      <c r="B1" s="123"/>
      <c r="C1" s="122"/>
      <c r="D1" s="122"/>
      <c r="E1" s="124"/>
      <c r="F1" s="124"/>
      <c r="G1" s="124"/>
      <c r="H1" s="124"/>
      <c r="I1" s="123"/>
      <c r="J1" s="123"/>
      <c r="K1" s="123"/>
      <c r="L1" s="123"/>
      <c r="M1" s="123"/>
      <c r="N1" s="123"/>
      <c r="O1" s="123"/>
      <c r="P1" s="123"/>
      <c r="Q1" s="123"/>
      <c r="R1" s="122"/>
      <c r="S1" s="122"/>
      <c r="T1" s="122"/>
      <c r="U1" s="123"/>
      <c r="V1" s="122"/>
      <c r="W1" s="155" t="s">
        <v>233</v>
      </c>
    </row>
    <row r="2" ht="41.25" customHeight="1" spans="1:23">
      <c r="A2" s="125" t="str">
        <f>"2025"&amp;"年部门项目支出预算表"</f>
        <v>2025年部门项目支出预算表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</row>
    <row r="3" ht="18.75" customHeight="1" spans="1:23">
      <c r="A3" s="127" t="str">
        <f>"单位名称："&amp;"永德县勐底农场卫生院"</f>
        <v>单位名称：永德县勐底农场卫生院</v>
      </c>
      <c r="B3" s="128"/>
      <c r="C3" s="128"/>
      <c r="D3" s="128"/>
      <c r="E3" s="128"/>
      <c r="F3" s="128"/>
      <c r="G3" s="128"/>
      <c r="H3" s="128"/>
      <c r="I3" s="144"/>
      <c r="J3" s="144"/>
      <c r="K3" s="144"/>
      <c r="L3" s="144"/>
      <c r="M3" s="144"/>
      <c r="N3" s="144"/>
      <c r="O3" s="144"/>
      <c r="P3" s="144"/>
      <c r="Q3" s="144"/>
      <c r="R3" s="122"/>
      <c r="S3" s="122"/>
      <c r="T3" s="122"/>
      <c r="U3" s="123"/>
      <c r="V3" s="122"/>
      <c r="W3" s="155" t="s">
        <v>159</v>
      </c>
    </row>
    <row r="4" ht="18.75" customHeight="1" spans="1:23">
      <c r="A4" s="129" t="s">
        <v>234</v>
      </c>
      <c r="B4" s="130" t="s">
        <v>173</v>
      </c>
      <c r="C4" s="129" t="s">
        <v>174</v>
      </c>
      <c r="D4" s="129" t="s">
        <v>235</v>
      </c>
      <c r="E4" s="130" t="s">
        <v>175</v>
      </c>
      <c r="F4" s="130" t="s">
        <v>176</v>
      </c>
      <c r="G4" s="130" t="s">
        <v>236</v>
      </c>
      <c r="H4" s="130" t="s">
        <v>237</v>
      </c>
      <c r="I4" s="145" t="s">
        <v>56</v>
      </c>
      <c r="J4" s="146" t="s">
        <v>238</v>
      </c>
      <c r="K4" s="147"/>
      <c r="L4" s="147"/>
      <c r="M4" s="148"/>
      <c r="N4" s="146" t="s">
        <v>181</v>
      </c>
      <c r="O4" s="147"/>
      <c r="P4" s="148"/>
      <c r="Q4" s="130" t="s">
        <v>62</v>
      </c>
      <c r="R4" s="146" t="s">
        <v>78</v>
      </c>
      <c r="S4" s="147"/>
      <c r="T4" s="147"/>
      <c r="U4" s="147"/>
      <c r="V4" s="147"/>
      <c r="W4" s="148"/>
    </row>
    <row r="5" ht="18.75" customHeight="1" spans="1:23">
      <c r="A5" s="131"/>
      <c r="B5" s="132"/>
      <c r="C5" s="131"/>
      <c r="D5" s="131"/>
      <c r="E5" s="133"/>
      <c r="F5" s="133"/>
      <c r="G5" s="133"/>
      <c r="H5" s="133"/>
      <c r="I5" s="132"/>
      <c r="J5" s="149" t="s">
        <v>59</v>
      </c>
      <c r="K5" s="150"/>
      <c r="L5" s="130" t="s">
        <v>60</v>
      </c>
      <c r="M5" s="130" t="s">
        <v>61</v>
      </c>
      <c r="N5" s="130" t="s">
        <v>59</v>
      </c>
      <c r="O5" s="130" t="s">
        <v>60</v>
      </c>
      <c r="P5" s="130" t="s">
        <v>61</v>
      </c>
      <c r="Q5" s="133"/>
      <c r="R5" s="130" t="s">
        <v>58</v>
      </c>
      <c r="S5" s="129" t="s">
        <v>65</v>
      </c>
      <c r="T5" s="129" t="s">
        <v>187</v>
      </c>
      <c r="U5" s="129" t="s">
        <v>67</v>
      </c>
      <c r="V5" s="129" t="s">
        <v>68</v>
      </c>
      <c r="W5" s="129" t="s">
        <v>69</v>
      </c>
    </row>
    <row r="6" ht="18.75" customHeight="1" spans="1:23">
      <c r="A6" s="132"/>
      <c r="B6" s="132"/>
      <c r="C6" s="132"/>
      <c r="D6" s="132"/>
      <c r="E6" s="132"/>
      <c r="F6" s="132"/>
      <c r="G6" s="132"/>
      <c r="H6" s="132"/>
      <c r="I6" s="132"/>
      <c r="J6" s="151" t="s">
        <v>58</v>
      </c>
      <c r="K6" s="152"/>
      <c r="L6" s="132"/>
      <c r="M6" s="132"/>
      <c r="N6" s="132"/>
      <c r="O6" s="132"/>
      <c r="P6" s="132"/>
      <c r="Q6" s="132"/>
      <c r="R6" s="132"/>
      <c r="S6" s="156"/>
      <c r="T6" s="156"/>
      <c r="U6" s="156"/>
      <c r="V6" s="156"/>
      <c r="W6" s="156"/>
    </row>
    <row r="7" ht="18.75" customHeight="1" spans="1:23">
      <c r="A7" s="134"/>
      <c r="B7" s="135"/>
      <c r="C7" s="134"/>
      <c r="D7" s="134"/>
      <c r="E7" s="136"/>
      <c r="F7" s="136"/>
      <c r="G7" s="136"/>
      <c r="H7" s="136"/>
      <c r="I7" s="135"/>
      <c r="J7" s="153" t="s">
        <v>58</v>
      </c>
      <c r="K7" s="153" t="s">
        <v>239</v>
      </c>
      <c r="L7" s="136"/>
      <c r="M7" s="136"/>
      <c r="N7" s="136"/>
      <c r="O7" s="136"/>
      <c r="P7" s="136"/>
      <c r="Q7" s="136"/>
      <c r="R7" s="136"/>
      <c r="S7" s="136"/>
      <c r="T7" s="136"/>
      <c r="U7" s="135"/>
      <c r="V7" s="136"/>
      <c r="W7" s="136"/>
    </row>
    <row r="8" ht="18.75" customHeight="1" spans="1:23">
      <c r="A8" s="137">
        <v>1</v>
      </c>
      <c r="B8" s="137">
        <v>2</v>
      </c>
      <c r="C8" s="137">
        <v>3</v>
      </c>
      <c r="D8" s="137">
        <v>4</v>
      </c>
      <c r="E8" s="137">
        <v>5</v>
      </c>
      <c r="F8" s="137">
        <v>6</v>
      </c>
      <c r="G8" s="137">
        <v>7</v>
      </c>
      <c r="H8" s="137">
        <v>8</v>
      </c>
      <c r="I8" s="137">
        <v>9</v>
      </c>
      <c r="J8" s="137">
        <v>10</v>
      </c>
      <c r="K8" s="137">
        <v>11</v>
      </c>
      <c r="L8" s="137">
        <v>12</v>
      </c>
      <c r="M8" s="137">
        <v>13</v>
      </c>
      <c r="N8" s="137">
        <v>14</v>
      </c>
      <c r="O8" s="137">
        <v>15</v>
      </c>
      <c r="P8" s="137">
        <v>16</v>
      </c>
      <c r="Q8" s="137">
        <v>17</v>
      </c>
      <c r="R8" s="137">
        <v>18</v>
      </c>
      <c r="S8" s="137">
        <v>19</v>
      </c>
      <c r="T8" s="137">
        <v>20</v>
      </c>
      <c r="U8" s="137">
        <v>21</v>
      </c>
      <c r="V8" s="137">
        <v>22</v>
      </c>
      <c r="W8" s="137">
        <v>23</v>
      </c>
    </row>
    <row r="9" ht="18.75" customHeight="1" spans="1:23">
      <c r="A9" s="138"/>
      <c r="B9" s="138"/>
      <c r="C9" s="138" t="s">
        <v>240</v>
      </c>
      <c r="D9" s="138"/>
      <c r="E9" s="138"/>
      <c r="F9" s="138"/>
      <c r="G9" s="138"/>
      <c r="H9" s="138"/>
      <c r="I9" s="154">
        <v>658179.87</v>
      </c>
      <c r="J9" s="154"/>
      <c r="K9" s="154"/>
      <c r="L9" s="154"/>
      <c r="M9" s="154"/>
      <c r="N9" s="154"/>
      <c r="O9" s="154"/>
      <c r="P9" s="154"/>
      <c r="Q9" s="154"/>
      <c r="R9" s="154">
        <v>658179.87</v>
      </c>
      <c r="S9" s="154">
        <v>658179.87</v>
      </c>
      <c r="T9" s="154"/>
      <c r="U9" s="154"/>
      <c r="V9" s="154"/>
      <c r="W9" s="154"/>
    </row>
    <row r="10" s="121" customFormat="1" ht="18.75" customHeight="1" spans="1:23">
      <c r="A10" s="139" t="s">
        <v>241</v>
      </c>
      <c r="B10" s="139" t="s">
        <v>242</v>
      </c>
      <c r="C10" s="138" t="s">
        <v>240</v>
      </c>
      <c r="D10" s="139" t="s">
        <v>71</v>
      </c>
      <c r="E10" s="139" t="s">
        <v>96</v>
      </c>
      <c r="F10" s="139" t="s">
        <v>97</v>
      </c>
      <c r="G10" s="139" t="s">
        <v>243</v>
      </c>
      <c r="H10" s="139" t="s">
        <v>244</v>
      </c>
      <c r="I10" s="154">
        <v>4570</v>
      </c>
      <c r="J10" s="154"/>
      <c r="K10" s="154"/>
      <c r="L10" s="154"/>
      <c r="M10" s="154"/>
      <c r="N10" s="154"/>
      <c r="O10" s="154"/>
      <c r="P10" s="154"/>
      <c r="Q10" s="154"/>
      <c r="R10" s="154">
        <v>4570</v>
      </c>
      <c r="S10" s="154">
        <v>4570</v>
      </c>
      <c r="T10" s="154"/>
      <c r="U10" s="154"/>
      <c r="V10" s="154"/>
      <c r="W10" s="154"/>
    </row>
    <row r="11" s="121" customFormat="1" ht="18.75" customHeight="1" spans="1:23">
      <c r="A11" s="139" t="s">
        <v>241</v>
      </c>
      <c r="B11" s="139" t="s">
        <v>242</v>
      </c>
      <c r="C11" s="138" t="s">
        <v>240</v>
      </c>
      <c r="D11" s="139" t="s">
        <v>71</v>
      </c>
      <c r="E11" s="139" t="s">
        <v>96</v>
      </c>
      <c r="F11" s="139" t="s">
        <v>97</v>
      </c>
      <c r="G11" s="139" t="s">
        <v>245</v>
      </c>
      <c r="H11" s="139" t="s">
        <v>246</v>
      </c>
      <c r="I11" s="154">
        <v>2340</v>
      </c>
      <c r="J11" s="154"/>
      <c r="K11" s="154"/>
      <c r="L11" s="154"/>
      <c r="M11" s="154"/>
      <c r="N11" s="154"/>
      <c r="O11" s="154"/>
      <c r="P11" s="154"/>
      <c r="Q11" s="154"/>
      <c r="R11" s="154">
        <v>2340</v>
      </c>
      <c r="S11" s="154">
        <v>2340</v>
      </c>
      <c r="T11" s="154"/>
      <c r="U11" s="154"/>
      <c r="V11" s="154"/>
      <c r="W11" s="154"/>
    </row>
    <row r="12" s="121" customFormat="1" ht="18.75" customHeight="1" spans="1:23">
      <c r="A12" s="139" t="s">
        <v>241</v>
      </c>
      <c r="B12" s="139" t="s">
        <v>242</v>
      </c>
      <c r="C12" s="138" t="s">
        <v>240</v>
      </c>
      <c r="D12" s="139" t="s">
        <v>71</v>
      </c>
      <c r="E12" s="139" t="s">
        <v>96</v>
      </c>
      <c r="F12" s="139" t="s">
        <v>97</v>
      </c>
      <c r="G12" s="139" t="s">
        <v>247</v>
      </c>
      <c r="H12" s="139" t="s">
        <v>248</v>
      </c>
      <c r="I12" s="154">
        <v>169.87</v>
      </c>
      <c r="J12" s="154"/>
      <c r="K12" s="154"/>
      <c r="L12" s="154"/>
      <c r="M12" s="154"/>
      <c r="N12" s="154"/>
      <c r="O12" s="154"/>
      <c r="P12" s="154"/>
      <c r="Q12" s="154"/>
      <c r="R12" s="154">
        <v>169.87</v>
      </c>
      <c r="S12" s="154">
        <v>169.87</v>
      </c>
      <c r="T12" s="154"/>
      <c r="U12" s="154"/>
      <c r="V12" s="154"/>
      <c r="W12" s="154"/>
    </row>
    <row r="13" s="121" customFormat="1" ht="18.75" customHeight="1" spans="1:23">
      <c r="A13" s="139" t="s">
        <v>241</v>
      </c>
      <c r="B13" s="139" t="s">
        <v>242</v>
      </c>
      <c r="C13" s="138" t="s">
        <v>240</v>
      </c>
      <c r="D13" s="139" t="s">
        <v>71</v>
      </c>
      <c r="E13" s="139" t="s">
        <v>96</v>
      </c>
      <c r="F13" s="139" t="s">
        <v>97</v>
      </c>
      <c r="G13" s="139" t="s">
        <v>247</v>
      </c>
      <c r="H13" s="139" t="s">
        <v>248</v>
      </c>
      <c r="I13" s="154">
        <v>17000</v>
      </c>
      <c r="J13" s="154"/>
      <c r="K13" s="154"/>
      <c r="L13" s="154"/>
      <c r="M13" s="154"/>
      <c r="N13" s="154"/>
      <c r="O13" s="154"/>
      <c r="P13" s="154"/>
      <c r="Q13" s="154"/>
      <c r="R13" s="154">
        <v>17000</v>
      </c>
      <c r="S13" s="154">
        <v>17000</v>
      </c>
      <c r="T13" s="154"/>
      <c r="U13" s="154"/>
      <c r="V13" s="154"/>
      <c r="W13" s="154"/>
    </row>
    <row r="14" s="121" customFormat="1" ht="18.75" customHeight="1" spans="1:23">
      <c r="A14" s="139" t="s">
        <v>241</v>
      </c>
      <c r="B14" s="139" t="s">
        <v>242</v>
      </c>
      <c r="C14" s="138" t="s">
        <v>240</v>
      </c>
      <c r="D14" s="139" t="s">
        <v>71</v>
      </c>
      <c r="E14" s="139" t="s">
        <v>96</v>
      </c>
      <c r="F14" s="139" t="s">
        <v>97</v>
      </c>
      <c r="G14" s="139" t="s">
        <v>249</v>
      </c>
      <c r="H14" s="139" t="s">
        <v>250</v>
      </c>
      <c r="I14" s="154">
        <v>14300</v>
      </c>
      <c r="J14" s="154"/>
      <c r="K14" s="154"/>
      <c r="L14" s="154"/>
      <c r="M14" s="154"/>
      <c r="N14" s="154"/>
      <c r="O14" s="154"/>
      <c r="P14" s="154"/>
      <c r="Q14" s="154"/>
      <c r="R14" s="154">
        <v>14300</v>
      </c>
      <c r="S14" s="154">
        <v>14300</v>
      </c>
      <c r="T14" s="154"/>
      <c r="U14" s="154"/>
      <c r="V14" s="154"/>
      <c r="W14" s="154"/>
    </row>
    <row r="15" s="121" customFormat="1" ht="18.75" customHeight="1" spans="1:23">
      <c r="A15" s="139" t="s">
        <v>241</v>
      </c>
      <c r="B15" s="139" t="s">
        <v>242</v>
      </c>
      <c r="C15" s="138" t="s">
        <v>240</v>
      </c>
      <c r="D15" s="139" t="s">
        <v>71</v>
      </c>
      <c r="E15" s="139" t="s">
        <v>96</v>
      </c>
      <c r="F15" s="139" t="s">
        <v>97</v>
      </c>
      <c r="G15" s="139" t="s">
        <v>249</v>
      </c>
      <c r="H15" s="139" t="s">
        <v>250</v>
      </c>
      <c r="I15" s="154">
        <v>14400</v>
      </c>
      <c r="J15" s="154"/>
      <c r="K15" s="154"/>
      <c r="L15" s="154"/>
      <c r="M15" s="154"/>
      <c r="N15" s="154"/>
      <c r="O15" s="154"/>
      <c r="P15" s="154"/>
      <c r="Q15" s="154"/>
      <c r="R15" s="154">
        <v>14400</v>
      </c>
      <c r="S15" s="154">
        <v>14400</v>
      </c>
      <c r="T15" s="154"/>
      <c r="U15" s="154"/>
      <c r="V15" s="154"/>
      <c r="W15" s="154"/>
    </row>
    <row r="16" s="121" customFormat="1" ht="18.75" customHeight="1" spans="1:23">
      <c r="A16" s="139" t="s">
        <v>241</v>
      </c>
      <c r="B16" s="139" t="s">
        <v>242</v>
      </c>
      <c r="C16" s="138" t="s">
        <v>240</v>
      </c>
      <c r="D16" s="139" t="s">
        <v>71</v>
      </c>
      <c r="E16" s="139" t="s">
        <v>96</v>
      </c>
      <c r="F16" s="139" t="s">
        <v>97</v>
      </c>
      <c r="G16" s="139" t="s">
        <v>249</v>
      </c>
      <c r="H16" s="139" t="s">
        <v>250</v>
      </c>
      <c r="I16" s="154">
        <v>5400</v>
      </c>
      <c r="J16" s="154"/>
      <c r="K16" s="154"/>
      <c r="L16" s="154"/>
      <c r="M16" s="154"/>
      <c r="N16" s="154"/>
      <c r="O16" s="154"/>
      <c r="P16" s="154"/>
      <c r="Q16" s="154"/>
      <c r="R16" s="154">
        <v>5400</v>
      </c>
      <c r="S16" s="154">
        <v>5400</v>
      </c>
      <c r="T16" s="154"/>
      <c r="U16" s="154"/>
      <c r="V16" s="154"/>
      <c r="W16" s="154"/>
    </row>
    <row r="17" s="121" customFormat="1" ht="18.75" customHeight="1" spans="1:23">
      <c r="A17" s="139" t="s">
        <v>241</v>
      </c>
      <c r="B17" s="139" t="s">
        <v>242</v>
      </c>
      <c r="C17" s="138" t="s">
        <v>240</v>
      </c>
      <c r="D17" s="139" t="s">
        <v>71</v>
      </c>
      <c r="E17" s="139" t="s">
        <v>96</v>
      </c>
      <c r="F17" s="139" t="s">
        <v>97</v>
      </c>
      <c r="G17" s="139" t="s">
        <v>251</v>
      </c>
      <c r="H17" s="139" t="s">
        <v>252</v>
      </c>
      <c r="I17" s="154">
        <v>600000</v>
      </c>
      <c r="J17" s="154"/>
      <c r="K17" s="154"/>
      <c r="L17" s="154"/>
      <c r="M17" s="154"/>
      <c r="N17" s="154"/>
      <c r="O17" s="154"/>
      <c r="P17" s="154"/>
      <c r="Q17" s="154"/>
      <c r="R17" s="154">
        <v>600000</v>
      </c>
      <c r="S17" s="154">
        <v>600000</v>
      </c>
      <c r="T17" s="154"/>
      <c r="U17" s="154"/>
      <c r="V17" s="154"/>
      <c r="W17" s="154"/>
    </row>
    <row r="18" ht="18.75" customHeight="1" spans="1:23">
      <c r="A18" s="140"/>
      <c r="B18" s="140"/>
      <c r="C18" s="138" t="s">
        <v>253</v>
      </c>
      <c r="D18" s="140"/>
      <c r="E18" s="140"/>
      <c r="F18" s="140"/>
      <c r="G18" s="140"/>
      <c r="H18" s="140"/>
      <c r="I18" s="154">
        <v>232900</v>
      </c>
      <c r="J18" s="154"/>
      <c r="K18" s="154"/>
      <c r="L18" s="154"/>
      <c r="M18" s="154"/>
      <c r="N18" s="154"/>
      <c r="O18" s="154"/>
      <c r="P18" s="154"/>
      <c r="Q18" s="154"/>
      <c r="R18" s="154">
        <v>232900</v>
      </c>
      <c r="S18" s="154">
        <v>232900</v>
      </c>
      <c r="T18" s="154"/>
      <c r="U18" s="154"/>
      <c r="V18" s="154"/>
      <c r="W18" s="154"/>
    </row>
    <row r="19" s="121" customFormat="1" ht="18.75" customHeight="1" spans="1:23">
      <c r="A19" s="139" t="s">
        <v>241</v>
      </c>
      <c r="B19" s="139" t="s">
        <v>254</v>
      </c>
      <c r="C19" s="138" t="s">
        <v>253</v>
      </c>
      <c r="D19" s="139" t="s">
        <v>71</v>
      </c>
      <c r="E19" s="139" t="s">
        <v>96</v>
      </c>
      <c r="F19" s="139" t="s">
        <v>97</v>
      </c>
      <c r="G19" s="139" t="s">
        <v>243</v>
      </c>
      <c r="H19" s="139" t="s">
        <v>244</v>
      </c>
      <c r="I19" s="154">
        <v>17000</v>
      </c>
      <c r="J19" s="154"/>
      <c r="K19" s="154"/>
      <c r="L19" s="154"/>
      <c r="M19" s="154"/>
      <c r="N19" s="154"/>
      <c r="O19" s="154"/>
      <c r="P19" s="154"/>
      <c r="Q19" s="154"/>
      <c r="R19" s="154">
        <v>17000</v>
      </c>
      <c r="S19" s="154">
        <v>17000</v>
      </c>
      <c r="T19" s="154"/>
      <c r="U19" s="154"/>
      <c r="V19" s="154"/>
      <c r="W19" s="154"/>
    </row>
    <row r="20" s="121" customFormat="1" ht="18.75" customHeight="1" spans="1:23">
      <c r="A20" s="139" t="s">
        <v>241</v>
      </c>
      <c r="B20" s="139" t="s">
        <v>254</v>
      </c>
      <c r="C20" s="138" t="s">
        <v>253</v>
      </c>
      <c r="D20" s="139" t="s">
        <v>71</v>
      </c>
      <c r="E20" s="139" t="s">
        <v>96</v>
      </c>
      <c r="F20" s="139" t="s">
        <v>97</v>
      </c>
      <c r="G20" s="139" t="s">
        <v>245</v>
      </c>
      <c r="H20" s="139" t="s">
        <v>246</v>
      </c>
      <c r="I20" s="154">
        <v>2000</v>
      </c>
      <c r="J20" s="154"/>
      <c r="K20" s="154"/>
      <c r="L20" s="154"/>
      <c r="M20" s="154"/>
      <c r="N20" s="154"/>
      <c r="O20" s="154"/>
      <c r="P20" s="154"/>
      <c r="Q20" s="154"/>
      <c r="R20" s="154">
        <v>2000</v>
      </c>
      <c r="S20" s="154">
        <v>2000</v>
      </c>
      <c r="T20" s="154"/>
      <c r="U20" s="154"/>
      <c r="V20" s="154"/>
      <c r="W20" s="154"/>
    </row>
    <row r="21" s="121" customFormat="1" ht="18.75" customHeight="1" spans="1:23">
      <c r="A21" s="139" t="s">
        <v>241</v>
      </c>
      <c r="B21" s="139" t="s">
        <v>254</v>
      </c>
      <c r="C21" s="138" t="s">
        <v>253</v>
      </c>
      <c r="D21" s="139" t="s">
        <v>71</v>
      </c>
      <c r="E21" s="139" t="s">
        <v>96</v>
      </c>
      <c r="F21" s="139" t="s">
        <v>97</v>
      </c>
      <c r="G21" s="139" t="s">
        <v>247</v>
      </c>
      <c r="H21" s="139" t="s">
        <v>248</v>
      </c>
      <c r="I21" s="154">
        <v>5000</v>
      </c>
      <c r="J21" s="154"/>
      <c r="K21" s="154"/>
      <c r="L21" s="154"/>
      <c r="M21" s="154"/>
      <c r="N21" s="154"/>
      <c r="O21" s="154"/>
      <c r="P21" s="154"/>
      <c r="Q21" s="154"/>
      <c r="R21" s="154">
        <v>5000</v>
      </c>
      <c r="S21" s="154">
        <v>5000</v>
      </c>
      <c r="T21" s="154"/>
      <c r="U21" s="154"/>
      <c r="V21" s="154"/>
      <c r="W21" s="154"/>
    </row>
    <row r="22" s="121" customFormat="1" ht="18.75" customHeight="1" spans="1:23">
      <c r="A22" s="139" t="s">
        <v>241</v>
      </c>
      <c r="B22" s="139" t="s">
        <v>254</v>
      </c>
      <c r="C22" s="138" t="s">
        <v>253</v>
      </c>
      <c r="D22" s="139" t="s">
        <v>71</v>
      </c>
      <c r="E22" s="139" t="s">
        <v>96</v>
      </c>
      <c r="F22" s="139" t="s">
        <v>97</v>
      </c>
      <c r="G22" s="139" t="s">
        <v>247</v>
      </c>
      <c r="H22" s="139" t="s">
        <v>248</v>
      </c>
      <c r="I22" s="154">
        <v>35000</v>
      </c>
      <c r="J22" s="154"/>
      <c r="K22" s="154"/>
      <c r="L22" s="154"/>
      <c r="M22" s="154"/>
      <c r="N22" s="154"/>
      <c r="O22" s="154"/>
      <c r="P22" s="154"/>
      <c r="Q22" s="154"/>
      <c r="R22" s="154">
        <v>35000</v>
      </c>
      <c r="S22" s="154">
        <v>35000</v>
      </c>
      <c r="T22" s="154"/>
      <c r="U22" s="154"/>
      <c r="V22" s="154"/>
      <c r="W22" s="154"/>
    </row>
    <row r="23" s="121" customFormat="1" ht="18.75" customHeight="1" spans="1:23">
      <c r="A23" s="139" t="s">
        <v>241</v>
      </c>
      <c r="B23" s="139" t="s">
        <v>254</v>
      </c>
      <c r="C23" s="138" t="s">
        <v>253</v>
      </c>
      <c r="D23" s="139" t="s">
        <v>71</v>
      </c>
      <c r="E23" s="139" t="s">
        <v>96</v>
      </c>
      <c r="F23" s="139" t="s">
        <v>97</v>
      </c>
      <c r="G23" s="139" t="s">
        <v>249</v>
      </c>
      <c r="H23" s="139" t="s">
        <v>250</v>
      </c>
      <c r="I23" s="154">
        <v>107400</v>
      </c>
      <c r="J23" s="154"/>
      <c r="K23" s="154"/>
      <c r="L23" s="154"/>
      <c r="M23" s="154"/>
      <c r="N23" s="154"/>
      <c r="O23" s="154"/>
      <c r="P23" s="154"/>
      <c r="Q23" s="154"/>
      <c r="R23" s="154">
        <v>107400</v>
      </c>
      <c r="S23" s="154">
        <v>107400</v>
      </c>
      <c r="T23" s="154"/>
      <c r="U23" s="154"/>
      <c r="V23" s="154"/>
      <c r="W23" s="154"/>
    </row>
    <row r="24" s="121" customFormat="1" ht="18.75" customHeight="1" spans="1:23">
      <c r="A24" s="139" t="s">
        <v>241</v>
      </c>
      <c r="B24" s="139" t="s">
        <v>254</v>
      </c>
      <c r="C24" s="138" t="s">
        <v>253</v>
      </c>
      <c r="D24" s="139" t="s">
        <v>71</v>
      </c>
      <c r="E24" s="139" t="s">
        <v>96</v>
      </c>
      <c r="F24" s="139" t="s">
        <v>97</v>
      </c>
      <c r="G24" s="139" t="s">
        <v>249</v>
      </c>
      <c r="H24" s="139" t="s">
        <v>250</v>
      </c>
      <c r="I24" s="154">
        <v>13500</v>
      </c>
      <c r="J24" s="154"/>
      <c r="K24" s="154"/>
      <c r="L24" s="154"/>
      <c r="M24" s="154"/>
      <c r="N24" s="154"/>
      <c r="O24" s="154"/>
      <c r="P24" s="154"/>
      <c r="Q24" s="154"/>
      <c r="R24" s="154">
        <v>13500</v>
      </c>
      <c r="S24" s="154">
        <v>13500</v>
      </c>
      <c r="T24" s="154"/>
      <c r="U24" s="154"/>
      <c r="V24" s="154"/>
      <c r="W24" s="154"/>
    </row>
    <row r="25" s="121" customFormat="1" ht="18.75" customHeight="1" spans="1:23">
      <c r="A25" s="139" t="s">
        <v>241</v>
      </c>
      <c r="B25" s="139" t="s">
        <v>254</v>
      </c>
      <c r="C25" s="138" t="s">
        <v>253</v>
      </c>
      <c r="D25" s="139" t="s">
        <v>71</v>
      </c>
      <c r="E25" s="139" t="s">
        <v>96</v>
      </c>
      <c r="F25" s="139" t="s">
        <v>97</v>
      </c>
      <c r="G25" s="139" t="s">
        <v>251</v>
      </c>
      <c r="H25" s="139" t="s">
        <v>252</v>
      </c>
      <c r="I25" s="154">
        <v>30000</v>
      </c>
      <c r="J25" s="154"/>
      <c r="K25" s="154"/>
      <c r="L25" s="154"/>
      <c r="M25" s="154"/>
      <c r="N25" s="154"/>
      <c r="O25" s="154"/>
      <c r="P25" s="154"/>
      <c r="Q25" s="154"/>
      <c r="R25" s="154">
        <v>30000</v>
      </c>
      <c r="S25" s="154">
        <v>30000</v>
      </c>
      <c r="T25" s="154"/>
      <c r="U25" s="154"/>
      <c r="V25" s="154"/>
      <c r="W25" s="154"/>
    </row>
    <row r="26" s="121" customFormat="1" ht="18.75" customHeight="1" spans="1:23">
      <c r="A26" s="139" t="s">
        <v>241</v>
      </c>
      <c r="B26" s="139" t="s">
        <v>254</v>
      </c>
      <c r="C26" s="138" t="s">
        <v>253</v>
      </c>
      <c r="D26" s="139" t="s">
        <v>71</v>
      </c>
      <c r="E26" s="139" t="s">
        <v>96</v>
      </c>
      <c r="F26" s="139" t="s">
        <v>97</v>
      </c>
      <c r="G26" s="139" t="s">
        <v>255</v>
      </c>
      <c r="H26" s="139" t="s">
        <v>256</v>
      </c>
      <c r="I26" s="154">
        <v>23000</v>
      </c>
      <c r="J26" s="154"/>
      <c r="K26" s="154"/>
      <c r="L26" s="154"/>
      <c r="M26" s="154"/>
      <c r="N26" s="154"/>
      <c r="O26" s="154"/>
      <c r="P26" s="154"/>
      <c r="Q26" s="154"/>
      <c r="R26" s="154">
        <v>23000</v>
      </c>
      <c r="S26" s="154">
        <v>23000</v>
      </c>
      <c r="T26" s="154"/>
      <c r="U26" s="154"/>
      <c r="V26" s="154"/>
      <c r="W26" s="154"/>
    </row>
    <row r="27" ht="18.75" customHeight="1" spans="1:23">
      <c r="A27" s="140"/>
      <c r="B27" s="140"/>
      <c r="C27" s="138" t="s">
        <v>257</v>
      </c>
      <c r="D27" s="140"/>
      <c r="E27" s="140"/>
      <c r="F27" s="140"/>
      <c r="G27" s="140"/>
      <c r="H27" s="140"/>
      <c r="I27" s="154">
        <v>1871200</v>
      </c>
      <c r="J27" s="154"/>
      <c r="K27" s="154"/>
      <c r="L27" s="154"/>
      <c r="M27" s="154"/>
      <c r="N27" s="154"/>
      <c r="O27" s="154"/>
      <c r="P27" s="154"/>
      <c r="Q27" s="154"/>
      <c r="R27" s="154">
        <v>1871200</v>
      </c>
      <c r="S27" s="154">
        <v>1871200</v>
      </c>
      <c r="T27" s="154"/>
      <c r="U27" s="154"/>
      <c r="V27" s="154"/>
      <c r="W27" s="154"/>
    </row>
    <row r="28" ht="18.75" customHeight="1" spans="1:23">
      <c r="A28" s="139" t="s">
        <v>241</v>
      </c>
      <c r="B28" s="139" t="s">
        <v>258</v>
      </c>
      <c r="C28" s="138" t="s">
        <v>257</v>
      </c>
      <c r="D28" s="139" t="s">
        <v>71</v>
      </c>
      <c r="E28" s="139" t="s">
        <v>96</v>
      </c>
      <c r="F28" s="139" t="s">
        <v>97</v>
      </c>
      <c r="G28" s="139" t="s">
        <v>243</v>
      </c>
      <c r="H28" s="139" t="s">
        <v>244</v>
      </c>
      <c r="I28" s="154">
        <v>5000</v>
      </c>
      <c r="J28" s="154"/>
      <c r="K28" s="154"/>
      <c r="L28" s="154"/>
      <c r="M28" s="154"/>
      <c r="N28" s="154"/>
      <c r="O28" s="154"/>
      <c r="P28" s="154"/>
      <c r="Q28" s="154"/>
      <c r="R28" s="154">
        <v>5000</v>
      </c>
      <c r="S28" s="154">
        <v>5000</v>
      </c>
      <c r="T28" s="154"/>
      <c r="U28" s="154"/>
      <c r="V28" s="154"/>
      <c r="W28" s="154"/>
    </row>
    <row r="29" ht="18.75" customHeight="1" spans="1:23">
      <c r="A29" s="139" t="s">
        <v>241</v>
      </c>
      <c r="B29" s="139" t="s">
        <v>258</v>
      </c>
      <c r="C29" s="138" t="s">
        <v>257</v>
      </c>
      <c r="D29" s="139" t="s">
        <v>71</v>
      </c>
      <c r="E29" s="139" t="s">
        <v>96</v>
      </c>
      <c r="F29" s="139" t="s">
        <v>97</v>
      </c>
      <c r="G29" s="139" t="s">
        <v>259</v>
      </c>
      <c r="H29" s="139" t="s">
        <v>260</v>
      </c>
      <c r="I29" s="154">
        <v>1500</v>
      </c>
      <c r="J29" s="154"/>
      <c r="K29" s="154"/>
      <c r="L29" s="154"/>
      <c r="M29" s="154"/>
      <c r="N29" s="154"/>
      <c r="O29" s="154"/>
      <c r="P29" s="154"/>
      <c r="Q29" s="154"/>
      <c r="R29" s="154">
        <v>1500</v>
      </c>
      <c r="S29" s="154">
        <v>1500</v>
      </c>
      <c r="T29" s="154"/>
      <c r="U29" s="154"/>
      <c r="V29" s="154"/>
      <c r="W29" s="154"/>
    </row>
    <row r="30" ht="18.75" customHeight="1" spans="1:23">
      <c r="A30" s="139" t="s">
        <v>241</v>
      </c>
      <c r="B30" s="139" t="s">
        <v>258</v>
      </c>
      <c r="C30" s="138" t="s">
        <v>257</v>
      </c>
      <c r="D30" s="139" t="s">
        <v>71</v>
      </c>
      <c r="E30" s="139" t="s">
        <v>96</v>
      </c>
      <c r="F30" s="139" t="s">
        <v>97</v>
      </c>
      <c r="G30" s="139" t="s">
        <v>261</v>
      </c>
      <c r="H30" s="139" t="s">
        <v>262</v>
      </c>
      <c r="I30" s="154">
        <v>40000</v>
      </c>
      <c r="J30" s="154"/>
      <c r="K30" s="154"/>
      <c r="L30" s="154"/>
      <c r="M30" s="154"/>
      <c r="N30" s="154"/>
      <c r="O30" s="154"/>
      <c r="P30" s="154"/>
      <c r="Q30" s="154"/>
      <c r="R30" s="154">
        <v>40000</v>
      </c>
      <c r="S30" s="154">
        <v>40000</v>
      </c>
      <c r="T30" s="154"/>
      <c r="U30" s="154"/>
      <c r="V30" s="154"/>
      <c r="W30" s="154"/>
    </row>
    <row r="31" ht="18.75" customHeight="1" spans="1:23">
      <c r="A31" s="139" t="s">
        <v>241</v>
      </c>
      <c r="B31" s="139" t="s">
        <v>258</v>
      </c>
      <c r="C31" s="138" t="s">
        <v>257</v>
      </c>
      <c r="D31" s="139" t="s">
        <v>71</v>
      </c>
      <c r="E31" s="139" t="s">
        <v>96</v>
      </c>
      <c r="F31" s="139" t="s">
        <v>97</v>
      </c>
      <c r="G31" s="139" t="s">
        <v>263</v>
      </c>
      <c r="H31" s="139" t="s">
        <v>264</v>
      </c>
      <c r="I31" s="154">
        <v>20000</v>
      </c>
      <c r="J31" s="154"/>
      <c r="K31" s="154"/>
      <c r="L31" s="154"/>
      <c r="M31" s="154"/>
      <c r="N31" s="154"/>
      <c r="O31" s="154"/>
      <c r="P31" s="154"/>
      <c r="Q31" s="154"/>
      <c r="R31" s="154">
        <v>20000</v>
      </c>
      <c r="S31" s="154">
        <v>20000</v>
      </c>
      <c r="T31" s="154"/>
      <c r="U31" s="154"/>
      <c r="V31" s="154"/>
      <c r="W31" s="154"/>
    </row>
    <row r="32" ht="18.75" customHeight="1" spans="1:23">
      <c r="A32" s="139" t="s">
        <v>241</v>
      </c>
      <c r="B32" s="139" t="s">
        <v>258</v>
      </c>
      <c r="C32" s="138" t="s">
        <v>257</v>
      </c>
      <c r="D32" s="139" t="s">
        <v>71</v>
      </c>
      <c r="E32" s="139" t="s">
        <v>96</v>
      </c>
      <c r="F32" s="139" t="s">
        <v>97</v>
      </c>
      <c r="G32" s="139" t="s">
        <v>265</v>
      </c>
      <c r="H32" s="139" t="s">
        <v>266</v>
      </c>
      <c r="I32" s="154">
        <v>20000</v>
      </c>
      <c r="J32" s="154"/>
      <c r="K32" s="154"/>
      <c r="L32" s="154"/>
      <c r="M32" s="154"/>
      <c r="N32" s="154"/>
      <c r="O32" s="154"/>
      <c r="P32" s="154"/>
      <c r="Q32" s="154"/>
      <c r="R32" s="154">
        <v>20000</v>
      </c>
      <c r="S32" s="154">
        <v>20000</v>
      </c>
      <c r="T32" s="154"/>
      <c r="U32" s="154"/>
      <c r="V32" s="154"/>
      <c r="W32" s="154"/>
    </row>
    <row r="33" ht="18.75" customHeight="1" spans="1:23">
      <c r="A33" s="139" t="s">
        <v>241</v>
      </c>
      <c r="B33" s="139" t="s">
        <v>258</v>
      </c>
      <c r="C33" s="138" t="s">
        <v>257</v>
      </c>
      <c r="D33" s="139" t="s">
        <v>71</v>
      </c>
      <c r="E33" s="139" t="s">
        <v>96</v>
      </c>
      <c r="F33" s="139" t="s">
        <v>97</v>
      </c>
      <c r="G33" s="139" t="s">
        <v>267</v>
      </c>
      <c r="H33" s="139" t="s">
        <v>268</v>
      </c>
      <c r="I33" s="154">
        <v>250000</v>
      </c>
      <c r="J33" s="154"/>
      <c r="K33" s="154"/>
      <c r="L33" s="154"/>
      <c r="M33" s="154"/>
      <c r="N33" s="154"/>
      <c r="O33" s="154"/>
      <c r="P33" s="154"/>
      <c r="Q33" s="154"/>
      <c r="R33" s="154">
        <v>250000</v>
      </c>
      <c r="S33" s="154">
        <v>250000</v>
      </c>
      <c r="T33" s="154"/>
      <c r="U33" s="154"/>
      <c r="V33" s="154"/>
      <c r="W33" s="154"/>
    </row>
    <row r="34" ht="18.75" customHeight="1" spans="1:23">
      <c r="A34" s="139" t="s">
        <v>241</v>
      </c>
      <c r="B34" s="139" t="s">
        <v>258</v>
      </c>
      <c r="C34" s="138" t="s">
        <v>257</v>
      </c>
      <c r="D34" s="139" t="s">
        <v>71</v>
      </c>
      <c r="E34" s="139" t="s">
        <v>96</v>
      </c>
      <c r="F34" s="139" t="s">
        <v>97</v>
      </c>
      <c r="G34" s="139" t="s">
        <v>269</v>
      </c>
      <c r="H34" s="139" t="s">
        <v>270</v>
      </c>
      <c r="I34" s="154">
        <v>3000</v>
      </c>
      <c r="J34" s="154"/>
      <c r="K34" s="154"/>
      <c r="L34" s="154"/>
      <c r="M34" s="154"/>
      <c r="N34" s="154"/>
      <c r="O34" s="154"/>
      <c r="P34" s="154"/>
      <c r="Q34" s="154"/>
      <c r="R34" s="154">
        <v>3000</v>
      </c>
      <c r="S34" s="154">
        <v>3000</v>
      </c>
      <c r="T34" s="154"/>
      <c r="U34" s="154"/>
      <c r="V34" s="154"/>
      <c r="W34" s="154"/>
    </row>
    <row r="35" ht="18.75" customHeight="1" spans="1:23">
      <c r="A35" s="139" t="s">
        <v>241</v>
      </c>
      <c r="B35" s="139" t="s">
        <v>258</v>
      </c>
      <c r="C35" s="138" t="s">
        <v>257</v>
      </c>
      <c r="D35" s="139" t="s">
        <v>71</v>
      </c>
      <c r="E35" s="139" t="s">
        <v>96</v>
      </c>
      <c r="F35" s="139" t="s">
        <v>97</v>
      </c>
      <c r="G35" s="139" t="s">
        <v>271</v>
      </c>
      <c r="H35" s="139" t="s">
        <v>164</v>
      </c>
      <c r="I35" s="154">
        <v>3000</v>
      </c>
      <c r="J35" s="154"/>
      <c r="K35" s="154"/>
      <c r="L35" s="154"/>
      <c r="M35" s="154"/>
      <c r="N35" s="154"/>
      <c r="O35" s="154"/>
      <c r="P35" s="154"/>
      <c r="Q35" s="154"/>
      <c r="R35" s="154">
        <v>3000</v>
      </c>
      <c r="S35" s="154">
        <v>3000</v>
      </c>
      <c r="T35" s="154"/>
      <c r="U35" s="154"/>
      <c r="V35" s="154"/>
      <c r="W35" s="154"/>
    </row>
    <row r="36" ht="18.75" customHeight="1" spans="1:23">
      <c r="A36" s="139" t="s">
        <v>241</v>
      </c>
      <c r="B36" s="139" t="s">
        <v>258</v>
      </c>
      <c r="C36" s="138" t="s">
        <v>257</v>
      </c>
      <c r="D36" s="139" t="s">
        <v>71</v>
      </c>
      <c r="E36" s="139" t="s">
        <v>96</v>
      </c>
      <c r="F36" s="139" t="s">
        <v>97</v>
      </c>
      <c r="G36" s="139" t="s">
        <v>272</v>
      </c>
      <c r="H36" s="139" t="s">
        <v>273</v>
      </c>
      <c r="I36" s="154">
        <v>1200000</v>
      </c>
      <c r="J36" s="154"/>
      <c r="K36" s="154"/>
      <c r="L36" s="154"/>
      <c r="M36" s="154"/>
      <c r="N36" s="154"/>
      <c r="O36" s="154"/>
      <c r="P36" s="154"/>
      <c r="Q36" s="154"/>
      <c r="R36" s="154">
        <v>1200000</v>
      </c>
      <c r="S36" s="154">
        <v>1200000</v>
      </c>
      <c r="T36" s="154"/>
      <c r="U36" s="154"/>
      <c r="V36" s="154"/>
      <c r="W36" s="154"/>
    </row>
    <row r="37" ht="18.75" customHeight="1" spans="1:23">
      <c r="A37" s="139" t="s">
        <v>241</v>
      </c>
      <c r="B37" s="139" t="s">
        <v>258</v>
      </c>
      <c r="C37" s="138" t="s">
        <v>257</v>
      </c>
      <c r="D37" s="139" t="s">
        <v>71</v>
      </c>
      <c r="E37" s="139" t="s">
        <v>96</v>
      </c>
      <c r="F37" s="139" t="s">
        <v>97</v>
      </c>
      <c r="G37" s="139" t="s">
        <v>274</v>
      </c>
      <c r="H37" s="139" t="s">
        <v>275</v>
      </c>
      <c r="I37" s="154">
        <v>320000</v>
      </c>
      <c r="J37" s="154"/>
      <c r="K37" s="154"/>
      <c r="L37" s="154"/>
      <c r="M37" s="154"/>
      <c r="N37" s="154"/>
      <c r="O37" s="154"/>
      <c r="P37" s="154"/>
      <c r="Q37" s="154"/>
      <c r="R37" s="154">
        <v>320000</v>
      </c>
      <c r="S37" s="154">
        <v>320000</v>
      </c>
      <c r="T37" s="154"/>
      <c r="U37" s="154"/>
      <c r="V37" s="154"/>
      <c r="W37" s="154"/>
    </row>
    <row r="38" ht="18.75" customHeight="1" spans="1:23">
      <c r="A38" s="139" t="s">
        <v>241</v>
      </c>
      <c r="B38" s="139" t="s">
        <v>258</v>
      </c>
      <c r="C38" s="138" t="s">
        <v>257</v>
      </c>
      <c r="D38" s="139" t="s">
        <v>71</v>
      </c>
      <c r="E38" s="139" t="s">
        <v>96</v>
      </c>
      <c r="F38" s="139" t="s">
        <v>97</v>
      </c>
      <c r="G38" s="139" t="s">
        <v>276</v>
      </c>
      <c r="H38" s="139" t="s">
        <v>277</v>
      </c>
      <c r="I38" s="154">
        <v>8700</v>
      </c>
      <c r="J38" s="154"/>
      <c r="K38" s="154"/>
      <c r="L38" s="154"/>
      <c r="M38" s="154"/>
      <c r="N38" s="154"/>
      <c r="O38" s="154"/>
      <c r="P38" s="154"/>
      <c r="Q38" s="154"/>
      <c r="R38" s="154">
        <v>8700</v>
      </c>
      <c r="S38" s="154">
        <v>8700</v>
      </c>
      <c r="T38" s="154"/>
      <c r="U38" s="154"/>
      <c r="V38" s="154"/>
      <c r="W38" s="154"/>
    </row>
    <row r="39" ht="18.75" customHeight="1" spans="1:23">
      <c r="A39" s="141" t="s">
        <v>110</v>
      </c>
      <c r="B39" s="142"/>
      <c r="C39" s="142"/>
      <c r="D39" s="142"/>
      <c r="E39" s="142"/>
      <c r="F39" s="142"/>
      <c r="G39" s="142"/>
      <c r="H39" s="143"/>
      <c r="I39" s="154">
        <v>2762279.87</v>
      </c>
      <c r="J39" s="154"/>
      <c r="K39" s="154"/>
      <c r="L39" s="154"/>
      <c r="M39" s="154"/>
      <c r="N39" s="154"/>
      <c r="O39" s="154"/>
      <c r="P39" s="154"/>
      <c r="Q39" s="154"/>
      <c r="R39" s="154">
        <v>2762279.87</v>
      </c>
      <c r="S39" s="154">
        <v>2762279.87</v>
      </c>
      <c r="T39" s="154"/>
      <c r="U39" s="154"/>
      <c r="V39" s="154"/>
      <c r="W39" s="154"/>
    </row>
  </sheetData>
  <mergeCells count="28">
    <mergeCell ref="A2:W2"/>
    <mergeCell ref="A3:H3"/>
    <mergeCell ref="J4:M4"/>
    <mergeCell ref="N4:P4"/>
    <mergeCell ref="R4:W4"/>
    <mergeCell ref="A39:H39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8"/>
  <sheetViews>
    <sheetView showZeros="0" tabSelected="1" topLeftCell="B1" workbookViewId="0">
      <selection activeCell="B13" sqref="A1:J18"/>
    </sheetView>
  </sheetViews>
  <sheetFormatPr defaultColWidth="9.14285714285714" defaultRowHeight="12" customHeight="1"/>
  <cols>
    <col min="1" max="1" width="34.2857142857143" customWidth="1"/>
    <col min="2" max="2" width="71.7142857142857" customWidth="1"/>
    <col min="3" max="4" width="18.2857142857143" customWidth="1"/>
    <col min="5" max="5" width="21.1428571428571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6" t="s">
        <v>278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1"/>
      <c r="G2" s="6"/>
      <c r="H2" s="51"/>
      <c r="I2" s="51"/>
      <c r="J2" s="6"/>
    </row>
    <row r="3" ht="18.75" customHeight="1" spans="1:8">
      <c r="A3" s="7" t="str">
        <f>"单位名称："&amp;"永德县勐底农场卫生院"</f>
        <v>单位名称：永德县勐底农场卫生院</v>
      </c>
      <c r="B3" s="3"/>
      <c r="C3" s="3"/>
      <c r="D3" s="3"/>
      <c r="E3" s="3"/>
      <c r="F3" s="52"/>
      <c r="G3" s="3"/>
      <c r="H3" s="52"/>
    </row>
    <row r="4" ht="18.75" customHeight="1" spans="1:10">
      <c r="A4" s="45" t="s">
        <v>279</v>
      </c>
      <c r="B4" s="45" t="s">
        <v>280</v>
      </c>
      <c r="C4" s="45" t="s">
        <v>281</v>
      </c>
      <c r="D4" s="45" t="s">
        <v>282</v>
      </c>
      <c r="E4" s="45" t="s">
        <v>283</v>
      </c>
      <c r="F4" s="53" t="s">
        <v>284</v>
      </c>
      <c r="G4" s="45" t="s">
        <v>285</v>
      </c>
      <c r="H4" s="53" t="s">
        <v>286</v>
      </c>
      <c r="I4" s="53" t="s">
        <v>287</v>
      </c>
      <c r="J4" s="45" t="s">
        <v>288</v>
      </c>
    </row>
    <row r="5" ht="18.75" customHeight="1" spans="1:10">
      <c r="A5" s="116">
        <v>1</v>
      </c>
      <c r="B5" s="116">
        <v>2</v>
      </c>
      <c r="C5" s="116">
        <v>3</v>
      </c>
      <c r="D5" s="116">
        <v>4</v>
      </c>
      <c r="E5" s="116">
        <v>5</v>
      </c>
      <c r="F5" s="116">
        <v>6</v>
      </c>
      <c r="G5" s="116">
        <v>7</v>
      </c>
      <c r="H5" s="116">
        <v>8</v>
      </c>
      <c r="I5" s="116">
        <v>9</v>
      </c>
      <c r="J5" s="116">
        <v>10</v>
      </c>
    </row>
    <row r="6" ht="18.75" customHeight="1" spans="1:10">
      <c r="A6" s="33" t="s">
        <v>71</v>
      </c>
      <c r="B6" s="46"/>
      <c r="C6" s="46"/>
      <c r="D6" s="46"/>
      <c r="E6" s="54"/>
      <c r="F6" s="55"/>
      <c r="G6" s="54"/>
      <c r="H6" s="55"/>
      <c r="I6" s="55"/>
      <c r="J6" s="54"/>
    </row>
    <row r="7" ht="18.75" customHeight="1" spans="1:10">
      <c r="A7" s="246" t="s">
        <v>253</v>
      </c>
      <c r="B7" s="118" t="s">
        <v>289</v>
      </c>
      <c r="C7" s="21" t="s">
        <v>290</v>
      </c>
      <c r="D7" s="21" t="s">
        <v>291</v>
      </c>
      <c r="E7" s="33" t="s">
        <v>292</v>
      </c>
      <c r="F7" s="21" t="s">
        <v>293</v>
      </c>
      <c r="G7" s="33" t="s">
        <v>294</v>
      </c>
      <c r="H7" s="21" t="s">
        <v>295</v>
      </c>
      <c r="I7" s="21" t="s">
        <v>296</v>
      </c>
      <c r="J7" s="33" t="s">
        <v>297</v>
      </c>
    </row>
    <row r="8" ht="18.75" customHeight="1" spans="1:10">
      <c r="A8" s="246" t="s">
        <v>253</v>
      </c>
      <c r="B8" s="119"/>
      <c r="C8" s="21" t="s">
        <v>290</v>
      </c>
      <c r="D8" s="21" t="s">
        <v>298</v>
      </c>
      <c r="E8" s="33" t="s">
        <v>299</v>
      </c>
      <c r="F8" s="21" t="s">
        <v>293</v>
      </c>
      <c r="G8" s="33" t="s">
        <v>300</v>
      </c>
      <c r="H8" s="21" t="s">
        <v>295</v>
      </c>
      <c r="I8" s="21" t="s">
        <v>296</v>
      </c>
      <c r="J8" s="33" t="s">
        <v>299</v>
      </c>
    </row>
    <row r="9" ht="18.75" customHeight="1" spans="1:10">
      <c r="A9" s="246" t="s">
        <v>253</v>
      </c>
      <c r="B9" s="119"/>
      <c r="C9" s="21" t="s">
        <v>290</v>
      </c>
      <c r="D9" s="21" t="s">
        <v>301</v>
      </c>
      <c r="E9" s="33" t="s">
        <v>302</v>
      </c>
      <c r="F9" s="21" t="s">
        <v>303</v>
      </c>
      <c r="G9" s="33" t="s">
        <v>304</v>
      </c>
      <c r="H9" s="21" t="s">
        <v>305</v>
      </c>
      <c r="I9" s="21" t="s">
        <v>296</v>
      </c>
      <c r="J9" s="33" t="s">
        <v>306</v>
      </c>
    </row>
    <row r="10" ht="18.75" customHeight="1" spans="1:10">
      <c r="A10" s="246" t="s">
        <v>253</v>
      </c>
      <c r="B10" s="119"/>
      <c r="C10" s="21" t="s">
        <v>307</v>
      </c>
      <c r="D10" s="21" t="s">
        <v>308</v>
      </c>
      <c r="E10" s="33" t="s">
        <v>309</v>
      </c>
      <c r="F10" s="21" t="s">
        <v>293</v>
      </c>
      <c r="G10" s="33" t="s">
        <v>310</v>
      </c>
      <c r="H10" s="21" t="s">
        <v>295</v>
      </c>
      <c r="I10" s="21" t="s">
        <v>296</v>
      </c>
      <c r="J10" s="33" t="s">
        <v>309</v>
      </c>
    </row>
    <row r="11" ht="18.75" customHeight="1" spans="1:10">
      <c r="A11" s="246" t="s">
        <v>253</v>
      </c>
      <c r="B11" s="119"/>
      <c r="C11" s="21" t="s">
        <v>307</v>
      </c>
      <c r="D11" s="21" t="s">
        <v>311</v>
      </c>
      <c r="E11" s="33" t="s">
        <v>312</v>
      </c>
      <c r="F11" s="21" t="s">
        <v>313</v>
      </c>
      <c r="G11" s="33" t="s">
        <v>314</v>
      </c>
      <c r="H11" s="21" t="s">
        <v>315</v>
      </c>
      <c r="I11" s="21" t="s">
        <v>296</v>
      </c>
      <c r="J11" s="33" t="s">
        <v>312</v>
      </c>
    </row>
    <row r="12" ht="18.75" customHeight="1" spans="1:10">
      <c r="A12" s="246" t="s">
        <v>253</v>
      </c>
      <c r="B12" s="120"/>
      <c r="C12" s="21" t="s">
        <v>316</v>
      </c>
      <c r="D12" s="21" t="s">
        <v>317</v>
      </c>
      <c r="E12" s="33" t="s">
        <v>318</v>
      </c>
      <c r="F12" s="21" t="s">
        <v>293</v>
      </c>
      <c r="G12" s="33" t="s">
        <v>319</v>
      </c>
      <c r="H12" s="21" t="s">
        <v>295</v>
      </c>
      <c r="I12" s="21" t="s">
        <v>296</v>
      </c>
      <c r="J12" s="33" t="s">
        <v>318</v>
      </c>
    </row>
    <row r="13" ht="18.75" customHeight="1" spans="1:10">
      <c r="A13" s="246" t="s">
        <v>257</v>
      </c>
      <c r="B13" s="118" t="s">
        <v>320</v>
      </c>
      <c r="C13" s="21" t="s">
        <v>290</v>
      </c>
      <c r="D13" s="21" t="s">
        <v>291</v>
      </c>
      <c r="E13" s="33" t="s">
        <v>321</v>
      </c>
      <c r="F13" s="21" t="s">
        <v>293</v>
      </c>
      <c r="G13" s="33" t="s">
        <v>322</v>
      </c>
      <c r="H13" s="21" t="s">
        <v>323</v>
      </c>
      <c r="I13" s="21" t="s">
        <v>324</v>
      </c>
      <c r="J13" s="33" t="s">
        <v>321</v>
      </c>
    </row>
    <row r="14" ht="18.75" customHeight="1" spans="1:10">
      <c r="A14" s="246" t="s">
        <v>257</v>
      </c>
      <c r="B14" s="119"/>
      <c r="C14" s="21" t="s">
        <v>290</v>
      </c>
      <c r="D14" s="21" t="s">
        <v>291</v>
      </c>
      <c r="E14" s="33" t="s">
        <v>325</v>
      </c>
      <c r="F14" s="21" t="s">
        <v>293</v>
      </c>
      <c r="G14" s="33" t="s">
        <v>326</v>
      </c>
      <c r="H14" s="21" t="s">
        <v>323</v>
      </c>
      <c r="I14" s="21" t="s">
        <v>324</v>
      </c>
      <c r="J14" s="33" t="s">
        <v>325</v>
      </c>
    </row>
    <row r="15" ht="18.75" customHeight="1" spans="1:10">
      <c r="A15" s="246" t="s">
        <v>257</v>
      </c>
      <c r="B15" s="119"/>
      <c r="C15" s="21" t="s">
        <v>290</v>
      </c>
      <c r="D15" s="21" t="s">
        <v>298</v>
      </c>
      <c r="E15" s="33" t="s">
        <v>327</v>
      </c>
      <c r="F15" s="21" t="s">
        <v>313</v>
      </c>
      <c r="G15" s="33" t="s">
        <v>300</v>
      </c>
      <c r="H15" s="21" t="s">
        <v>295</v>
      </c>
      <c r="I15" s="21" t="s">
        <v>296</v>
      </c>
      <c r="J15" s="33" t="s">
        <v>327</v>
      </c>
    </row>
    <row r="16" ht="18.75" customHeight="1" spans="1:10">
      <c r="A16" s="246" t="s">
        <v>257</v>
      </c>
      <c r="B16" s="119"/>
      <c r="C16" s="21" t="s">
        <v>307</v>
      </c>
      <c r="D16" s="21" t="s">
        <v>308</v>
      </c>
      <c r="E16" s="33" t="s">
        <v>309</v>
      </c>
      <c r="F16" s="21" t="s">
        <v>293</v>
      </c>
      <c r="G16" s="33" t="s">
        <v>328</v>
      </c>
      <c r="H16" s="21" t="s">
        <v>315</v>
      </c>
      <c r="I16" s="21" t="s">
        <v>296</v>
      </c>
      <c r="J16" s="33" t="s">
        <v>309</v>
      </c>
    </row>
    <row r="17" ht="18.75" customHeight="1" spans="1:10">
      <c r="A17" s="246" t="s">
        <v>257</v>
      </c>
      <c r="B17" s="119"/>
      <c r="C17" s="21" t="s">
        <v>307</v>
      </c>
      <c r="D17" s="21" t="s">
        <v>311</v>
      </c>
      <c r="E17" s="33" t="s">
        <v>329</v>
      </c>
      <c r="F17" s="21" t="s">
        <v>313</v>
      </c>
      <c r="G17" s="33" t="s">
        <v>319</v>
      </c>
      <c r="H17" s="21" t="s">
        <v>295</v>
      </c>
      <c r="I17" s="21" t="s">
        <v>296</v>
      </c>
      <c r="J17" s="33" t="s">
        <v>329</v>
      </c>
    </row>
    <row r="18" ht="18.75" customHeight="1" spans="1:10">
      <c r="A18" s="246" t="s">
        <v>257</v>
      </c>
      <c r="B18" s="120"/>
      <c r="C18" s="21" t="s">
        <v>316</v>
      </c>
      <c r="D18" s="21" t="s">
        <v>317</v>
      </c>
      <c r="E18" s="33" t="s">
        <v>330</v>
      </c>
      <c r="F18" s="21" t="s">
        <v>313</v>
      </c>
      <c r="G18" s="33" t="s">
        <v>300</v>
      </c>
      <c r="H18" s="21" t="s">
        <v>295</v>
      </c>
      <c r="I18" s="21" t="s">
        <v>296</v>
      </c>
      <c r="J18" s="33" t="s">
        <v>330</v>
      </c>
    </row>
  </sheetData>
  <mergeCells count="6">
    <mergeCell ref="A2:J2"/>
    <mergeCell ref="A3:H3"/>
    <mergeCell ref="A7:A12"/>
    <mergeCell ref="A13:A18"/>
    <mergeCell ref="B7:B12"/>
    <mergeCell ref="B13:B18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workbookViewId="0">
      <selection activeCell="C25" sqref="C25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99">
        <v>1</v>
      </c>
      <c r="B1" s="100">
        <v>0</v>
      </c>
      <c r="C1" s="99">
        <v>1</v>
      </c>
      <c r="D1" s="101"/>
      <c r="E1" s="101"/>
      <c r="F1" s="38" t="s">
        <v>331</v>
      </c>
    </row>
    <row r="2" ht="32.25" customHeight="1" spans="1:6">
      <c r="A2" s="102" t="str">
        <f>"2025"&amp;"年部门政府性基金预算支出预算表"</f>
        <v>2025年部门政府性基金预算支出预算表</v>
      </c>
      <c r="B2" s="103" t="s">
        <v>332</v>
      </c>
      <c r="C2" s="104"/>
      <c r="D2" s="105"/>
      <c r="E2" s="105"/>
      <c r="F2" s="105"/>
    </row>
    <row r="3" ht="18.75" customHeight="1" spans="1:6">
      <c r="A3" s="7" t="str">
        <f>"单位名称："&amp;"永德县勐底农场卫生院"</f>
        <v>单位名称：永德县勐底农场卫生院</v>
      </c>
      <c r="B3" s="7" t="s">
        <v>333</v>
      </c>
      <c r="C3" s="99"/>
      <c r="D3" s="101"/>
      <c r="E3" s="101"/>
      <c r="F3" s="38" t="s">
        <v>1</v>
      </c>
    </row>
    <row r="4" ht="18.75" customHeight="1" spans="1:6">
      <c r="A4" s="106" t="s">
        <v>172</v>
      </c>
      <c r="B4" s="107" t="s">
        <v>73</v>
      </c>
      <c r="C4" s="108" t="s">
        <v>74</v>
      </c>
      <c r="D4" s="13" t="s">
        <v>334</v>
      </c>
      <c r="E4" s="13"/>
      <c r="F4" s="14"/>
    </row>
    <row r="5" ht="18.75" customHeight="1" spans="1:6">
      <c r="A5" s="109"/>
      <c r="B5" s="110"/>
      <c r="C5" s="95"/>
      <c r="D5" s="94" t="s">
        <v>56</v>
      </c>
      <c r="E5" s="94" t="s">
        <v>75</v>
      </c>
      <c r="F5" s="94" t="s">
        <v>76</v>
      </c>
    </row>
    <row r="6" ht="18.75" customHeight="1" spans="1:6">
      <c r="A6" s="109">
        <v>1</v>
      </c>
      <c r="B6" s="111" t="s">
        <v>153</v>
      </c>
      <c r="C6" s="95">
        <v>3</v>
      </c>
      <c r="D6" s="94">
        <v>4</v>
      </c>
      <c r="E6" s="94">
        <v>5</v>
      </c>
      <c r="F6" s="94">
        <v>6</v>
      </c>
    </row>
    <row r="7" ht="18.75" customHeight="1" spans="1:6">
      <c r="A7" s="112"/>
      <c r="B7" s="82"/>
      <c r="C7" s="82"/>
      <c r="D7" s="23"/>
      <c r="E7" s="23"/>
      <c r="F7" s="23"/>
    </row>
    <row r="8" ht="18.75" customHeight="1" spans="1:6">
      <c r="A8" s="112"/>
      <c r="B8" s="82"/>
      <c r="C8" s="82"/>
      <c r="D8" s="23"/>
      <c r="E8" s="23"/>
      <c r="F8" s="23"/>
    </row>
    <row r="9" ht="18.75" customHeight="1" spans="1:6">
      <c r="A9" s="113" t="s">
        <v>110</v>
      </c>
      <c r="B9" s="114" t="s">
        <v>110</v>
      </c>
      <c r="C9" s="115" t="s">
        <v>110</v>
      </c>
      <c r="D9" s="23"/>
      <c r="E9" s="23"/>
      <c r="F9" s="23"/>
    </row>
    <row r="11" ht="20" customHeight="1" spans="1:6">
      <c r="A11" s="27" t="s">
        <v>335</v>
      </c>
      <c r="B11" s="27"/>
      <c r="C11" s="27"/>
      <c r="D11" s="27"/>
      <c r="E11" s="27"/>
      <c r="F11" s="27"/>
    </row>
  </sheetData>
  <mergeCells count="8">
    <mergeCell ref="A2:F2"/>
    <mergeCell ref="A3:C3"/>
    <mergeCell ref="D4:F4"/>
    <mergeCell ref="A9:C9"/>
    <mergeCell ref="A11:F11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7"/>
  <sheetViews>
    <sheetView showZeros="0" workbookViewId="0">
      <selection activeCell="B9" sqref="B9:B16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29"/>
      <c r="B1" s="29"/>
      <c r="C1" s="29"/>
      <c r="D1" s="29"/>
      <c r="E1" s="29"/>
      <c r="F1" s="29"/>
      <c r="G1" s="29"/>
      <c r="H1" s="29"/>
      <c r="I1" s="29"/>
      <c r="J1" s="29"/>
      <c r="O1" s="37"/>
      <c r="P1" s="37"/>
      <c r="Q1" s="38" t="s">
        <v>336</v>
      </c>
    </row>
    <row r="2" ht="35.25" customHeight="1" spans="1:17">
      <c r="A2" s="58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1"/>
      <c r="L2" s="6"/>
      <c r="M2" s="6"/>
      <c r="N2" s="6"/>
      <c r="O2" s="51"/>
      <c r="P2" s="51"/>
      <c r="Q2" s="6"/>
    </row>
    <row r="3" ht="18.75" customHeight="1" spans="1:17">
      <c r="A3" s="40" t="str">
        <f>"单位名称："&amp;"永德县勐底农场卫生院"</f>
        <v>单位名称：永德县勐底农场卫生院</v>
      </c>
      <c r="B3" s="93"/>
      <c r="C3" s="93"/>
      <c r="D3" s="93"/>
      <c r="E3" s="93"/>
      <c r="F3" s="93"/>
      <c r="G3" s="93"/>
      <c r="H3" s="93"/>
      <c r="I3" s="93"/>
      <c r="J3" s="93"/>
      <c r="O3" s="63"/>
      <c r="P3" s="63"/>
      <c r="Q3" s="38" t="s">
        <v>159</v>
      </c>
    </row>
    <row r="4" ht="18.75" customHeight="1" spans="1:17">
      <c r="A4" s="11" t="s">
        <v>337</v>
      </c>
      <c r="B4" s="72" t="s">
        <v>338</v>
      </c>
      <c r="C4" s="72" t="s">
        <v>339</v>
      </c>
      <c r="D4" s="72" t="s">
        <v>340</v>
      </c>
      <c r="E4" s="72" t="s">
        <v>341</v>
      </c>
      <c r="F4" s="72" t="s">
        <v>342</v>
      </c>
      <c r="G4" s="43" t="s">
        <v>179</v>
      </c>
      <c r="H4" s="43"/>
      <c r="I4" s="43"/>
      <c r="J4" s="43"/>
      <c r="K4" s="74"/>
      <c r="L4" s="43"/>
      <c r="M4" s="43"/>
      <c r="N4" s="43"/>
      <c r="O4" s="64"/>
      <c r="P4" s="74"/>
      <c r="Q4" s="44"/>
    </row>
    <row r="5" ht="18.75" customHeight="1" spans="1:17">
      <c r="A5" s="16"/>
      <c r="B5" s="75"/>
      <c r="C5" s="75"/>
      <c r="D5" s="75"/>
      <c r="E5" s="75"/>
      <c r="F5" s="75"/>
      <c r="G5" s="75" t="s">
        <v>56</v>
      </c>
      <c r="H5" s="75" t="s">
        <v>59</v>
      </c>
      <c r="I5" s="75" t="s">
        <v>343</v>
      </c>
      <c r="J5" s="75" t="s">
        <v>344</v>
      </c>
      <c r="K5" s="76" t="s">
        <v>345</v>
      </c>
      <c r="L5" s="89" t="s">
        <v>78</v>
      </c>
      <c r="M5" s="89"/>
      <c r="N5" s="89"/>
      <c r="O5" s="90"/>
      <c r="P5" s="91"/>
      <c r="Q5" s="77"/>
    </row>
    <row r="6" ht="30" customHeight="1" spans="1:17">
      <c r="A6" s="18"/>
      <c r="B6" s="77"/>
      <c r="C6" s="77"/>
      <c r="D6" s="77"/>
      <c r="E6" s="77"/>
      <c r="F6" s="77"/>
      <c r="G6" s="77"/>
      <c r="H6" s="77" t="s">
        <v>58</v>
      </c>
      <c r="I6" s="77"/>
      <c r="J6" s="77"/>
      <c r="K6" s="78"/>
      <c r="L6" s="77" t="s">
        <v>58</v>
      </c>
      <c r="M6" s="77" t="s">
        <v>65</v>
      </c>
      <c r="N6" s="77" t="s">
        <v>187</v>
      </c>
      <c r="O6" s="92" t="s">
        <v>67</v>
      </c>
      <c r="P6" s="78" t="s">
        <v>68</v>
      </c>
      <c r="Q6" s="77" t="s">
        <v>69</v>
      </c>
    </row>
    <row r="7" ht="18.75" customHeight="1" spans="1:17">
      <c r="A7" s="32">
        <v>1</v>
      </c>
      <c r="B7" s="94">
        <v>2</v>
      </c>
      <c r="C7" s="94">
        <v>3</v>
      </c>
      <c r="D7" s="94">
        <v>4</v>
      </c>
      <c r="E7" s="94">
        <v>5</v>
      </c>
      <c r="F7" s="94">
        <v>6</v>
      </c>
      <c r="G7" s="95">
        <v>7</v>
      </c>
      <c r="H7" s="95">
        <v>8</v>
      </c>
      <c r="I7" s="95">
        <v>9</v>
      </c>
      <c r="J7" s="95">
        <v>10</v>
      </c>
      <c r="K7" s="95">
        <v>11</v>
      </c>
      <c r="L7" s="95">
        <v>12</v>
      </c>
      <c r="M7" s="95">
        <v>13</v>
      </c>
      <c r="N7" s="95">
        <v>14</v>
      </c>
      <c r="O7" s="95">
        <v>15</v>
      </c>
      <c r="P7" s="95">
        <v>16</v>
      </c>
      <c r="Q7" s="95">
        <v>17</v>
      </c>
    </row>
    <row r="8" ht="18.75" customHeight="1" spans="1:17">
      <c r="A8" s="80" t="s">
        <v>71</v>
      </c>
      <c r="B8" s="81"/>
      <c r="C8" s="81"/>
      <c r="D8" s="81"/>
      <c r="E8" s="96"/>
      <c r="F8" s="23">
        <v>232900</v>
      </c>
      <c r="G8" s="23">
        <v>232900</v>
      </c>
      <c r="H8" s="23"/>
      <c r="I8" s="23"/>
      <c r="J8" s="23"/>
      <c r="K8" s="23"/>
      <c r="L8" s="23">
        <v>232900</v>
      </c>
      <c r="M8" s="23">
        <v>232900</v>
      </c>
      <c r="N8" s="23"/>
      <c r="O8" s="23"/>
      <c r="P8" s="23"/>
      <c r="Q8" s="23"/>
    </row>
    <row r="9" ht="18.75" customHeight="1" spans="1:17">
      <c r="A9" s="247" t="s">
        <v>253</v>
      </c>
      <c r="B9" s="81" t="s">
        <v>346</v>
      </c>
      <c r="C9" s="81" t="s">
        <v>346</v>
      </c>
      <c r="D9" s="81" t="s">
        <v>347</v>
      </c>
      <c r="E9" s="98">
        <v>1</v>
      </c>
      <c r="F9" s="23">
        <v>107400</v>
      </c>
      <c r="G9" s="23">
        <v>107400</v>
      </c>
      <c r="H9" s="23"/>
      <c r="I9" s="23"/>
      <c r="J9" s="23"/>
      <c r="K9" s="23"/>
      <c r="L9" s="23">
        <v>107400</v>
      </c>
      <c r="M9" s="23">
        <v>107400</v>
      </c>
      <c r="N9" s="23"/>
      <c r="O9" s="23"/>
      <c r="P9" s="23"/>
      <c r="Q9" s="23"/>
    </row>
    <row r="10" ht="18.75" customHeight="1" spans="1:17">
      <c r="A10" s="247" t="s">
        <v>253</v>
      </c>
      <c r="B10" s="81" t="s">
        <v>244</v>
      </c>
      <c r="C10" s="81" t="s">
        <v>348</v>
      </c>
      <c r="D10" s="81" t="s">
        <v>347</v>
      </c>
      <c r="E10" s="98">
        <v>100</v>
      </c>
      <c r="F10" s="23">
        <v>17000</v>
      </c>
      <c r="G10" s="23">
        <v>17000</v>
      </c>
      <c r="H10" s="23"/>
      <c r="I10" s="23"/>
      <c r="J10" s="23"/>
      <c r="K10" s="23"/>
      <c r="L10" s="23">
        <v>17000</v>
      </c>
      <c r="M10" s="23">
        <v>17000</v>
      </c>
      <c r="N10" s="23"/>
      <c r="O10" s="23"/>
      <c r="P10" s="23"/>
      <c r="Q10" s="23"/>
    </row>
    <row r="11" ht="18.75" customHeight="1" spans="1:17">
      <c r="A11" s="247" t="s">
        <v>253</v>
      </c>
      <c r="B11" s="81" t="s">
        <v>349</v>
      </c>
      <c r="C11" s="81" t="s">
        <v>350</v>
      </c>
      <c r="D11" s="81" t="s">
        <v>347</v>
      </c>
      <c r="E11" s="98">
        <v>1</v>
      </c>
      <c r="F11" s="23">
        <v>5000</v>
      </c>
      <c r="G11" s="23">
        <v>5000</v>
      </c>
      <c r="H11" s="23"/>
      <c r="I11" s="23"/>
      <c r="J11" s="23"/>
      <c r="K11" s="23"/>
      <c r="L11" s="23">
        <v>5000</v>
      </c>
      <c r="M11" s="23">
        <v>5000</v>
      </c>
      <c r="N11" s="23"/>
      <c r="O11" s="23"/>
      <c r="P11" s="23"/>
      <c r="Q11" s="23"/>
    </row>
    <row r="12" ht="18.75" customHeight="1" spans="1:17">
      <c r="A12" s="247" t="s">
        <v>253</v>
      </c>
      <c r="B12" s="81" t="s">
        <v>351</v>
      </c>
      <c r="C12" s="81" t="s">
        <v>352</v>
      </c>
      <c r="D12" s="81" t="s">
        <v>347</v>
      </c>
      <c r="E12" s="98">
        <v>10</v>
      </c>
      <c r="F12" s="23">
        <v>30000</v>
      </c>
      <c r="G12" s="23">
        <v>30000</v>
      </c>
      <c r="H12" s="23"/>
      <c r="I12" s="23"/>
      <c r="J12" s="23"/>
      <c r="K12" s="23"/>
      <c r="L12" s="23">
        <v>30000</v>
      </c>
      <c r="M12" s="23">
        <v>30000</v>
      </c>
      <c r="N12" s="23"/>
      <c r="O12" s="23"/>
      <c r="P12" s="23"/>
      <c r="Q12" s="23"/>
    </row>
    <row r="13" ht="18.75" customHeight="1" spans="1:17">
      <c r="A13" s="247" t="s">
        <v>253</v>
      </c>
      <c r="B13" s="81" t="s">
        <v>353</v>
      </c>
      <c r="C13" s="81" t="s">
        <v>353</v>
      </c>
      <c r="D13" s="81" t="s">
        <v>347</v>
      </c>
      <c r="E13" s="98">
        <v>1</v>
      </c>
      <c r="F13" s="23">
        <v>23000</v>
      </c>
      <c r="G13" s="23">
        <v>23000</v>
      </c>
      <c r="H13" s="23"/>
      <c r="I13" s="23"/>
      <c r="J13" s="23"/>
      <c r="K13" s="23"/>
      <c r="L13" s="23">
        <v>23000</v>
      </c>
      <c r="M13" s="23">
        <v>23000</v>
      </c>
      <c r="N13" s="23"/>
      <c r="O13" s="23"/>
      <c r="P13" s="23"/>
      <c r="Q13" s="23"/>
    </row>
    <row r="14" ht="18.75" customHeight="1" spans="1:17">
      <c r="A14" s="247" t="s">
        <v>253</v>
      </c>
      <c r="B14" s="81" t="s">
        <v>346</v>
      </c>
      <c r="C14" s="81" t="s">
        <v>354</v>
      </c>
      <c r="D14" s="81" t="s">
        <v>347</v>
      </c>
      <c r="E14" s="98">
        <v>3</v>
      </c>
      <c r="F14" s="23">
        <v>13500</v>
      </c>
      <c r="G14" s="23">
        <v>13500</v>
      </c>
      <c r="H14" s="23"/>
      <c r="I14" s="23"/>
      <c r="J14" s="23"/>
      <c r="K14" s="23"/>
      <c r="L14" s="23">
        <v>13500</v>
      </c>
      <c r="M14" s="23">
        <v>13500</v>
      </c>
      <c r="N14" s="23"/>
      <c r="O14" s="23"/>
      <c r="P14" s="23"/>
      <c r="Q14" s="23"/>
    </row>
    <row r="15" ht="18.75" customHeight="1" spans="1:17">
      <c r="A15" s="247" t="s">
        <v>253</v>
      </c>
      <c r="B15" s="81" t="s">
        <v>355</v>
      </c>
      <c r="C15" s="81" t="s">
        <v>355</v>
      </c>
      <c r="D15" s="81" t="s">
        <v>347</v>
      </c>
      <c r="E15" s="98">
        <v>14</v>
      </c>
      <c r="F15" s="23">
        <v>35000</v>
      </c>
      <c r="G15" s="23">
        <v>35000</v>
      </c>
      <c r="H15" s="23"/>
      <c r="I15" s="23"/>
      <c r="J15" s="23"/>
      <c r="K15" s="23"/>
      <c r="L15" s="23">
        <v>35000</v>
      </c>
      <c r="M15" s="23">
        <v>35000</v>
      </c>
      <c r="N15" s="23"/>
      <c r="O15" s="23"/>
      <c r="P15" s="23"/>
      <c r="Q15" s="23"/>
    </row>
    <row r="16" ht="18.75" customHeight="1" spans="1:17">
      <c r="A16" s="247" t="s">
        <v>253</v>
      </c>
      <c r="B16" s="81" t="s">
        <v>246</v>
      </c>
      <c r="C16" s="81" t="s">
        <v>356</v>
      </c>
      <c r="D16" s="81" t="s">
        <v>347</v>
      </c>
      <c r="E16" s="98">
        <v>1</v>
      </c>
      <c r="F16" s="23">
        <v>2000</v>
      </c>
      <c r="G16" s="23">
        <v>2000</v>
      </c>
      <c r="H16" s="23"/>
      <c r="I16" s="23"/>
      <c r="J16" s="23"/>
      <c r="K16" s="23"/>
      <c r="L16" s="23">
        <v>2000</v>
      </c>
      <c r="M16" s="23">
        <v>2000</v>
      </c>
      <c r="N16" s="23"/>
      <c r="O16" s="23"/>
      <c r="P16" s="23"/>
      <c r="Q16" s="23"/>
    </row>
    <row r="17" ht="18.75" customHeight="1" spans="1:17">
      <c r="A17" s="83" t="s">
        <v>110</v>
      </c>
      <c r="B17" s="84"/>
      <c r="C17" s="84"/>
      <c r="D17" s="84"/>
      <c r="E17" s="96"/>
      <c r="F17" s="23">
        <v>232900</v>
      </c>
      <c r="G17" s="23">
        <v>232900</v>
      </c>
      <c r="H17" s="23"/>
      <c r="I17" s="23"/>
      <c r="J17" s="23"/>
      <c r="K17" s="23"/>
      <c r="L17" s="23">
        <v>232900</v>
      </c>
      <c r="M17" s="23">
        <v>232900</v>
      </c>
      <c r="N17" s="23"/>
      <c r="O17" s="23"/>
      <c r="P17" s="23"/>
      <c r="Q17" s="23"/>
    </row>
  </sheetData>
  <mergeCells count="16">
    <mergeCell ref="A2:Q2"/>
    <mergeCell ref="A3:F3"/>
    <mergeCell ref="G4:Q4"/>
    <mergeCell ref="L5:Q5"/>
    <mergeCell ref="A17:E17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2"/>
  <sheetViews>
    <sheetView showZeros="0" topLeftCell="B1" workbookViewId="0">
      <selection activeCell="A12" sqref="A12:N12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0" width="19" customWidth="1"/>
    <col min="11" max="11" width="20.1428571428571" customWidth="1"/>
    <col min="12" max="14" width="19" customWidth="1"/>
  </cols>
  <sheetData>
    <row r="1" ht="15" customHeight="1" spans="1:14">
      <c r="A1" s="62"/>
      <c r="B1" s="62"/>
      <c r="C1" s="67"/>
      <c r="D1" s="62"/>
      <c r="E1" s="62"/>
      <c r="F1" s="62"/>
      <c r="G1" s="62"/>
      <c r="H1" s="68"/>
      <c r="I1" s="62"/>
      <c r="J1" s="62"/>
      <c r="K1" s="62"/>
      <c r="L1" s="37"/>
      <c r="M1" s="86"/>
      <c r="N1" s="87" t="s">
        <v>357</v>
      </c>
    </row>
    <row r="2" ht="34.5" customHeight="1" spans="1:14">
      <c r="A2" s="39" t="str">
        <f>"2025"&amp;"年部门政府购买服务预算表"</f>
        <v>2025年部门政府购买服务预算表</v>
      </c>
      <c r="B2" s="69"/>
      <c r="C2" s="51"/>
      <c r="D2" s="69"/>
      <c r="E2" s="69"/>
      <c r="F2" s="69"/>
      <c r="G2" s="69"/>
      <c r="H2" s="70"/>
      <c r="I2" s="69"/>
      <c r="J2" s="69"/>
      <c r="K2" s="69"/>
      <c r="L2" s="51"/>
      <c r="M2" s="70"/>
      <c r="N2" s="69"/>
    </row>
    <row r="3" ht="18.75" customHeight="1" spans="1:14">
      <c r="A3" s="59" t="str">
        <f>"单位名称："&amp;"永德县勐底农场卫生院"</f>
        <v>单位名称：永德县勐底农场卫生院</v>
      </c>
      <c r="B3" s="60"/>
      <c r="C3" s="71"/>
      <c r="D3" s="60"/>
      <c r="E3" s="60"/>
      <c r="F3" s="60"/>
      <c r="G3" s="60"/>
      <c r="H3" s="68"/>
      <c r="I3" s="62"/>
      <c r="J3" s="62"/>
      <c r="K3" s="62"/>
      <c r="L3" s="63"/>
      <c r="M3" s="88"/>
      <c r="N3" s="87" t="s">
        <v>159</v>
      </c>
    </row>
    <row r="4" ht="18.75" customHeight="1" spans="1:14">
      <c r="A4" s="11" t="s">
        <v>337</v>
      </c>
      <c r="B4" s="72" t="s">
        <v>358</v>
      </c>
      <c r="C4" s="73" t="s">
        <v>359</v>
      </c>
      <c r="D4" s="43" t="s">
        <v>179</v>
      </c>
      <c r="E4" s="43"/>
      <c r="F4" s="43"/>
      <c r="G4" s="43"/>
      <c r="H4" s="74"/>
      <c r="I4" s="43"/>
      <c r="J4" s="43"/>
      <c r="K4" s="43"/>
      <c r="L4" s="64"/>
      <c r="M4" s="74"/>
      <c r="N4" s="44"/>
    </row>
    <row r="5" ht="18.75" customHeight="1" spans="1:14">
      <c r="A5" s="16"/>
      <c r="B5" s="75"/>
      <c r="C5" s="76"/>
      <c r="D5" s="75" t="s">
        <v>56</v>
      </c>
      <c r="E5" s="75" t="s">
        <v>59</v>
      </c>
      <c r="F5" s="75" t="s">
        <v>343</v>
      </c>
      <c r="G5" s="75" t="s">
        <v>344</v>
      </c>
      <c r="H5" s="76" t="s">
        <v>345</v>
      </c>
      <c r="I5" s="89" t="s">
        <v>78</v>
      </c>
      <c r="J5" s="89"/>
      <c r="K5" s="89"/>
      <c r="L5" s="90"/>
      <c r="M5" s="91"/>
      <c r="N5" s="77"/>
    </row>
    <row r="6" ht="26.25" customHeight="1" spans="1:14">
      <c r="A6" s="18"/>
      <c r="B6" s="77"/>
      <c r="C6" s="78"/>
      <c r="D6" s="77"/>
      <c r="E6" s="77"/>
      <c r="F6" s="77"/>
      <c r="G6" s="77"/>
      <c r="H6" s="78"/>
      <c r="I6" s="77" t="s">
        <v>58</v>
      </c>
      <c r="J6" s="77" t="s">
        <v>65</v>
      </c>
      <c r="K6" s="77" t="s">
        <v>187</v>
      </c>
      <c r="L6" s="92" t="s">
        <v>67</v>
      </c>
      <c r="M6" s="78" t="s">
        <v>68</v>
      </c>
      <c r="N6" s="77" t="s">
        <v>69</v>
      </c>
    </row>
    <row r="7" ht="18.75" customHeight="1" spans="1:14">
      <c r="A7" s="79">
        <v>1</v>
      </c>
      <c r="B7" s="79">
        <v>2</v>
      </c>
      <c r="C7" s="79">
        <v>3</v>
      </c>
      <c r="D7" s="79">
        <v>4</v>
      </c>
      <c r="E7" s="79">
        <v>5</v>
      </c>
      <c r="F7" s="79">
        <v>6</v>
      </c>
      <c r="G7" s="79">
        <v>7</v>
      </c>
      <c r="H7" s="79">
        <v>8</v>
      </c>
      <c r="I7" s="79">
        <v>9</v>
      </c>
      <c r="J7" s="79">
        <v>10</v>
      </c>
      <c r="K7" s="79">
        <v>11</v>
      </c>
      <c r="L7" s="79">
        <v>12</v>
      </c>
      <c r="M7" s="79">
        <v>13</v>
      </c>
      <c r="N7" s="79">
        <v>14</v>
      </c>
    </row>
    <row r="8" ht="18.75" customHeight="1" spans="1:14">
      <c r="A8" s="80"/>
      <c r="B8" s="81"/>
      <c r="C8" s="8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80"/>
      <c r="B9" s="81"/>
      <c r="C9" s="82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3" t="s">
        <v>110</v>
      </c>
      <c r="B10" s="84"/>
      <c r="C10" s="85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2" ht="24" customHeight="1" spans="1:14">
      <c r="A12" s="27" t="s">
        <v>360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</row>
  </sheetData>
  <mergeCells count="14">
    <mergeCell ref="A2:N2"/>
    <mergeCell ref="A3:C3"/>
    <mergeCell ref="D4:N4"/>
    <mergeCell ref="I5:N5"/>
    <mergeCell ref="A10:C10"/>
    <mergeCell ref="A12:N12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H10"/>
  <sheetViews>
    <sheetView showZeros="0" workbookViewId="0">
      <selection activeCell="D23" sqref="D23"/>
    </sheetView>
  </sheetViews>
  <sheetFormatPr defaultColWidth="9.14285714285714" defaultRowHeight="14.25" customHeight="1" outlineLevelCol="7"/>
  <cols>
    <col min="1" max="1" width="37.7142857142857" customWidth="1"/>
    <col min="2" max="4" width="17.5714285714286" customWidth="1"/>
    <col min="5" max="8" width="15.7142857142857" customWidth="1"/>
  </cols>
  <sheetData>
    <row r="1" ht="15" customHeight="1" spans="1:8">
      <c r="A1" s="29"/>
      <c r="B1" s="29"/>
      <c r="C1" s="29"/>
      <c r="D1" s="57"/>
      <c r="G1" s="37"/>
      <c r="H1" s="37" t="s">
        <v>361</v>
      </c>
    </row>
    <row r="2" ht="27.75" customHeight="1" spans="1:8">
      <c r="A2" s="58" t="str">
        <f>"2025"&amp;"年县对下转移支付预算表"</f>
        <v>2025年县对下转移支付预算表</v>
      </c>
      <c r="B2" s="6"/>
      <c r="C2" s="6"/>
      <c r="D2" s="6"/>
      <c r="E2" s="6"/>
      <c r="F2" s="6"/>
      <c r="G2" s="51"/>
      <c r="H2" s="6"/>
    </row>
    <row r="3" ht="18.75" customHeight="1" spans="1:8">
      <c r="A3" s="59" t="str">
        <f>"单位名称："&amp;"永德县勐底农场卫生院"</f>
        <v>单位名称：永德县勐底农场卫生院</v>
      </c>
      <c r="B3" s="60"/>
      <c r="C3" s="60"/>
      <c r="D3" s="61"/>
      <c r="E3" s="62"/>
      <c r="G3" s="63"/>
      <c r="H3" s="37" t="s">
        <v>159</v>
      </c>
    </row>
    <row r="4" ht="18.75" customHeight="1" spans="1:8">
      <c r="A4" s="30" t="s">
        <v>362</v>
      </c>
      <c r="B4" s="12" t="s">
        <v>179</v>
      </c>
      <c r="C4" s="13"/>
      <c r="D4" s="13"/>
      <c r="E4" s="12" t="s">
        <v>363</v>
      </c>
      <c r="F4" s="13"/>
      <c r="G4" s="64"/>
      <c r="H4" s="14"/>
    </row>
    <row r="5" ht="18.75" customHeight="1" spans="1:8">
      <c r="A5" s="32"/>
      <c r="B5" s="31" t="s">
        <v>56</v>
      </c>
      <c r="C5" s="11" t="s">
        <v>59</v>
      </c>
      <c r="D5" s="65" t="s">
        <v>364</v>
      </c>
      <c r="E5" s="66" t="s">
        <v>365</v>
      </c>
      <c r="F5" s="66" t="s">
        <v>365</v>
      </c>
      <c r="G5" s="66" t="s">
        <v>365</v>
      </c>
      <c r="H5" s="66" t="s">
        <v>365</v>
      </c>
    </row>
    <row r="6" ht="18.75" customHeight="1" spans="1:8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6">
        <v>6</v>
      </c>
      <c r="G6" s="66">
        <v>7</v>
      </c>
      <c r="H6" s="66">
        <v>8</v>
      </c>
    </row>
    <row r="7" ht="18.75" customHeight="1" spans="1:8">
      <c r="A7" s="33"/>
      <c r="B7" s="23"/>
      <c r="C7" s="23"/>
      <c r="D7" s="23"/>
      <c r="E7" s="23"/>
      <c r="F7" s="23"/>
      <c r="G7" s="23"/>
      <c r="H7" s="23"/>
    </row>
    <row r="8" ht="18.75" customHeight="1" spans="1:8">
      <c r="A8" s="33"/>
      <c r="B8" s="23"/>
      <c r="C8" s="23"/>
      <c r="D8" s="23"/>
      <c r="E8" s="23"/>
      <c r="F8" s="23"/>
      <c r="G8" s="23"/>
      <c r="H8" s="23"/>
    </row>
    <row r="10" ht="23" customHeight="1" spans="1:8">
      <c r="A10" s="27" t="s">
        <v>366</v>
      </c>
      <c r="B10" s="27"/>
      <c r="C10" s="27"/>
      <c r="D10" s="27"/>
      <c r="E10" s="27"/>
      <c r="F10" s="27"/>
      <c r="G10" s="27"/>
      <c r="H10" s="27"/>
    </row>
  </sheetData>
  <mergeCells count="6">
    <mergeCell ref="A2:H2"/>
    <mergeCell ref="A3:E3"/>
    <mergeCell ref="B4:D4"/>
    <mergeCell ref="E4:H4"/>
    <mergeCell ref="A10:H10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selection activeCell="A9" sqref="A9:J9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7" t="s">
        <v>367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1"/>
      <c r="G2" s="6"/>
      <c r="H2" s="51"/>
      <c r="I2" s="51"/>
      <c r="J2" s="6"/>
    </row>
    <row r="3" ht="18.75" customHeight="1" spans="1:8">
      <c r="A3" s="7" t="str">
        <f>"单位名称："&amp;"永德县勐底农场卫生院"</f>
        <v>单位名称：永德县勐底农场卫生院</v>
      </c>
      <c r="B3" s="3"/>
      <c r="C3" s="3"/>
      <c r="D3" s="3"/>
      <c r="E3" s="3"/>
      <c r="F3" s="52"/>
      <c r="G3" s="3"/>
      <c r="H3" s="52"/>
    </row>
    <row r="4" ht="18.75" customHeight="1" spans="1:10">
      <c r="A4" s="45" t="s">
        <v>279</v>
      </c>
      <c r="B4" s="45" t="s">
        <v>280</v>
      </c>
      <c r="C4" s="45" t="s">
        <v>281</v>
      </c>
      <c r="D4" s="45" t="s">
        <v>282</v>
      </c>
      <c r="E4" s="45" t="s">
        <v>283</v>
      </c>
      <c r="F4" s="53" t="s">
        <v>284</v>
      </c>
      <c r="G4" s="45" t="s">
        <v>285</v>
      </c>
      <c r="H4" s="53" t="s">
        <v>286</v>
      </c>
      <c r="I4" s="53" t="s">
        <v>287</v>
      </c>
      <c r="J4" s="45" t="s">
        <v>288</v>
      </c>
    </row>
    <row r="5" ht="18.75" customHeight="1" spans="1:10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53">
        <v>6</v>
      </c>
      <c r="G5" s="45">
        <v>7</v>
      </c>
      <c r="H5" s="53">
        <v>8</v>
      </c>
      <c r="I5" s="53">
        <v>9</v>
      </c>
      <c r="J5" s="45">
        <v>10</v>
      </c>
    </row>
    <row r="6" ht="18.75" customHeight="1" spans="1:10">
      <c r="A6" s="21"/>
      <c r="B6" s="46"/>
      <c r="C6" s="46"/>
      <c r="D6" s="46"/>
      <c r="E6" s="54"/>
      <c r="F6" s="55"/>
      <c r="G6" s="54"/>
      <c r="H6" s="55"/>
      <c r="I6" s="55"/>
      <c r="J6" s="54"/>
    </row>
    <row r="7" ht="18.75" customHeight="1" spans="1:10">
      <c r="A7" s="21"/>
      <c r="B7" s="21"/>
      <c r="C7" s="21"/>
      <c r="D7" s="21"/>
      <c r="E7" s="21"/>
      <c r="F7" s="56"/>
      <c r="G7" s="21"/>
      <c r="H7" s="21"/>
      <c r="I7" s="21"/>
      <c r="J7" s="21"/>
    </row>
    <row r="9" ht="24" customHeight="1" spans="1:10">
      <c r="A9" s="27" t="s">
        <v>368</v>
      </c>
      <c r="B9" s="27"/>
      <c r="C9" s="27"/>
      <c r="D9" s="27"/>
      <c r="E9" s="27"/>
      <c r="F9" s="27"/>
      <c r="G9" s="27"/>
      <c r="H9" s="27"/>
      <c r="I9" s="27"/>
      <c r="J9" s="27"/>
    </row>
  </sheetData>
  <mergeCells count="3">
    <mergeCell ref="A2:J2"/>
    <mergeCell ref="A3:H3"/>
    <mergeCell ref="A9:J9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workbookViewId="0">
      <selection activeCell="A10" sqref="A10:H10"/>
    </sheetView>
  </sheetViews>
  <sheetFormatPr defaultColWidth="9.14285714285714" defaultRowHeight="12" customHeight="1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8" t="s">
        <v>369</v>
      </c>
    </row>
    <row r="2" ht="34.5" customHeight="1" spans="1:8">
      <c r="A2" s="39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0" t="str">
        <f>"单位名称："&amp;"永德县勐底农场卫生院"</f>
        <v>单位名称：永德县勐底农场卫生院</v>
      </c>
      <c r="B3" s="8"/>
      <c r="C3" s="3"/>
      <c r="H3" s="41" t="s">
        <v>159</v>
      </c>
    </row>
    <row r="4" ht="18.75" customHeight="1" spans="1:8">
      <c r="A4" s="11" t="s">
        <v>172</v>
      </c>
      <c r="B4" s="11" t="s">
        <v>370</v>
      </c>
      <c r="C4" s="11" t="s">
        <v>371</v>
      </c>
      <c r="D4" s="11" t="s">
        <v>372</v>
      </c>
      <c r="E4" s="11" t="s">
        <v>373</v>
      </c>
      <c r="F4" s="42" t="s">
        <v>374</v>
      </c>
      <c r="G4" s="43"/>
      <c r="H4" s="44"/>
    </row>
    <row r="5" ht="18.75" customHeight="1" spans="1:8">
      <c r="A5" s="18"/>
      <c r="B5" s="18"/>
      <c r="C5" s="18"/>
      <c r="D5" s="18"/>
      <c r="E5" s="18"/>
      <c r="F5" s="45" t="s">
        <v>341</v>
      </c>
      <c r="G5" s="45" t="s">
        <v>375</v>
      </c>
      <c r="H5" s="45" t="s">
        <v>376</v>
      </c>
    </row>
    <row r="6" ht="18.75" customHeight="1" spans="1:8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  <c r="H6" s="45">
        <v>8</v>
      </c>
    </row>
    <row r="7" ht="18.75" customHeight="1" spans="1:8">
      <c r="A7" s="46"/>
      <c r="B7" s="46"/>
      <c r="C7" s="33"/>
      <c r="D7" s="33"/>
      <c r="E7" s="33"/>
      <c r="F7" s="47"/>
      <c r="G7" s="23"/>
      <c r="H7" s="23"/>
    </row>
    <row r="8" ht="18.75" customHeight="1" spans="1:8">
      <c r="A8" s="24" t="s">
        <v>56</v>
      </c>
      <c r="B8" s="48"/>
      <c r="C8" s="48"/>
      <c r="D8" s="48"/>
      <c r="E8" s="49"/>
      <c r="F8" s="47"/>
      <c r="G8" s="23"/>
      <c r="H8" s="23"/>
    </row>
    <row r="10" ht="24" customHeight="1" spans="1:11">
      <c r="A10" s="27" t="s">
        <v>377</v>
      </c>
      <c r="B10" s="27"/>
      <c r="C10" s="27"/>
      <c r="D10" s="27"/>
      <c r="E10" s="27"/>
      <c r="F10" s="27"/>
      <c r="G10" s="27"/>
      <c r="H10" s="27"/>
      <c r="I10" s="50"/>
      <c r="J10" s="50"/>
      <c r="K10" s="50"/>
    </row>
  </sheetData>
  <mergeCells count="10">
    <mergeCell ref="A2:H2"/>
    <mergeCell ref="A3:C3"/>
    <mergeCell ref="F4:H4"/>
    <mergeCell ref="A8:E8"/>
    <mergeCell ref="A10:H10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showZeros="0" workbookViewId="0">
      <selection activeCell="C27" sqref="C27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8"/>
      <c r="E1" s="28"/>
      <c r="F1" s="28"/>
      <c r="G1" s="28"/>
      <c r="H1" s="29"/>
      <c r="I1" s="29"/>
      <c r="J1" s="29"/>
      <c r="K1" s="37" t="s">
        <v>378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"单位名称："&amp;"永德县勐底农场卫生院"</f>
        <v>单位名称：永德县勐底农场卫生院</v>
      </c>
      <c r="B3" s="8"/>
      <c r="C3" s="8"/>
      <c r="D3" s="8"/>
      <c r="E3" s="8"/>
      <c r="F3" s="8"/>
      <c r="G3" s="8"/>
      <c r="H3" s="9"/>
      <c r="I3" s="9"/>
      <c r="J3" s="9"/>
      <c r="K3" s="4" t="s">
        <v>159</v>
      </c>
    </row>
    <row r="4" ht="18.75" customHeight="1" spans="1:11">
      <c r="A4" s="10" t="s">
        <v>234</v>
      </c>
      <c r="B4" s="10" t="s">
        <v>174</v>
      </c>
      <c r="C4" s="10" t="s">
        <v>235</v>
      </c>
      <c r="D4" s="11" t="s">
        <v>175</v>
      </c>
      <c r="E4" s="11" t="s">
        <v>176</v>
      </c>
      <c r="F4" s="11" t="s">
        <v>236</v>
      </c>
      <c r="G4" s="11" t="s">
        <v>237</v>
      </c>
      <c r="H4" s="30" t="s">
        <v>56</v>
      </c>
      <c r="I4" s="12" t="s">
        <v>379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1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2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3"/>
      <c r="B8" s="21"/>
      <c r="C8" s="33"/>
      <c r="D8" s="33"/>
      <c r="E8" s="33"/>
      <c r="F8" s="33"/>
      <c r="G8" s="33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4" t="s">
        <v>110</v>
      </c>
      <c r="B10" s="35"/>
      <c r="C10" s="35"/>
      <c r="D10" s="35"/>
      <c r="E10" s="35"/>
      <c r="F10" s="35"/>
      <c r="G10" s="36"/>
      <c r="H10" s="23"/>
      <c r="I10" s="23"/>
      <c r="J10" s="23"/>
      <c r="K10" s="23"/>
    </row>
    <row r="12" ht="25" customHeight="1" spans="1:11">
      <c r="A12" s="27" t="s">
        <v>380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</row>
  </sheetData>
  <mergeCells count="16">
    <mergeCell ref="A2:K2"/>
    <mergeCell ref="A3:G3"/>
    <mergeCell ref="I4:K4"/>
    <mergeCell ref="A10:G10"/>
    <mergeCell ref="A12:K12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selection activeCell="A12" sqref="A12:G12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381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"单位名称："&amp;"永德县勐底农场卫生院"</f>
        <v>单位名称：永德县勐底农场卫生院</v>
      </c>
      <c r="B3" s="8"/>
      <c r="C3" s="8"/>
      <c r="D3" s="8"/>
      <c r="E3" s="9"/>
      <c r="F3" s="9"/>
      <c r="G3" s="4" t="s">
        <v>159</v>
      </c>
    </row>
    <row r="4" ht="18.75" customHeight="1" spans="1:7">
      <c r="A4" s="10" t="s">
        <v>235</v>
      </c>
      <c r="B4" s="10" t="s">
        <v>234</v>
      </c>
      <c r="C4" s="10" t="s">
        <v>174</v>
      </c>
      <c r="D4" s="11" t="s">
        <v>382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/>
      <c r="B8" s="22"/>
      <c r="C8" s="22"/>
      <c r="D8" s="21"/>
      <c r="E8" s="23"/>
      <c r="F8" s="23"/>
      <c r="G8" s="23"/>
    </row>
    <row r="9" ht="18.75" customHeight="1" spans="1:7">
      <c r="A9" s="21"/>
      <c r="B9" s="21"/>
      <c r="C9" s="21"/>
      <c r="D9" s="21"/>
      <c r="E9" s="23"/>
      <c r="F9" s="23"/>
      <c r="G9" s="23"/>
    </row>
    <row r="10" ht="18.75" customHeight="1" spans="1:7">
      <c r="A10" s="24" t="s">
        <v>56</v>
      </c>
      <c r="B10" s="25" t="s">
        <v>383</v>
      </c>
      <c r="C10" s="25"/>
      <c r="D10" s="26"/>
      <c r="E10" s="23"/>
      <c r="F10" s="23"/>
      <c r="G10" s="23"/>
    </row>
    <row r="12" ht="20.25" spans="1:7">
      <c r="A12" s="27" t="s">
        <v>384</v>
      </c>
      <c r="B12" s="27"/>
      <c r="C12" s="27"/>
      <c r="D12" s="27"/>
      <c r="E12" s="27"/>
      <c r="F12" s="27"/>
      <c r="G12" s="27"/>
    </row>
  </sheetData>
  <mergeCells count="12">
    <mergeCell ref="A2:G2"/>
    <mergeCell ref="A3:D3"/>
    <mergeCell ref="E4:G4"/>
    <mergeCell ref="A10:D10"/>
    <mergeCell ref="A12:G12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贾云峰</cp:lastModifiedBy>
  <dcterms:created xsi:type="dcterms:W3CDTF">2025-03-17T02:02:00Z</dcterms:created>
  <dcterms:modified xsi:type="dcterms:W3CDTF">2025-03-18T08:05:20Z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12DD4DDDD86F4D6385CC5179CE2BBEA9_13</vt:lpwstr>
  </property>
  <property fmtid="{D5CDD505-2E9C-101B-9397-08002B2CF9AE}" pid="3" name="KSOProductBuildVer">
    <vt:lpwstr>2052-12.1.0.17145</vt:lpwstr>
  </property>
</Properties>
</file>