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947"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部门基本支出预算表04!$A$4:$W$51</definedName>
    <definedName name="_xlnm._FilterDatabase" localSheetId="7" hidden="1">'部门项目支出预算表05-1'!$A$4:$W$47</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<sst xmlns="http://schemas.openxmlformats.org/spreadsheetml/2006/main" count="2148" uniqueCount="697">
  <si>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</si>
  <si>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</si>
  <si>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</si>
  <si>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</si>
  <si>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</si>
  <si>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</si>
  <si>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</si>
  <si>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</si>
  <si>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</si>
  <si>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</si>
  <si>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</si>
  <si>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</si>
  <si>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</si>
  <si>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</si>
  <si>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</si>
  <si>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</si>
  <si>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</si>
  <si>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</si>
  <si>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</si>
  <si>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</si>
  <si>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</si>
  <si>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</si>
  <si>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</si>
  <si>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</si>
  <si>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</si>
  <si>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</si>
  <si>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</si>
  <si>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</si>
  <si>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</si>
  <si>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</si>
  <si>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</si>
  <si>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</si>
  <si>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</si>
  <si>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</si>
  <si>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</si>
  <si>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</si>
  <si>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</si>
  <si>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</si>
  <si>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</si>
  <si>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</si>
  <si>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</si>
  <si>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</si>
  <si>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</si>
  <si>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</si>
  <si>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</si>
  <si>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</si>
  <si>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</si>
  <si>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</si>
  <si>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</si>
  <si>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</si>
  <si>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</si>
  <si>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</si>
  <si>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</si>
  <si>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</si>
  <si>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</si>
  <si>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</si>
  <si>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</si>
  <si>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</si>
  <si>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</si>
  <si>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</si>
  <si>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</si>
  <si>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</si>
  <si>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</si>
  <si>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</si>
  <si>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</si>
  <si>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</si>
  <si>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</si>
  <si>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</si>
  <si>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</si>
  <si>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</si>
  <si>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189001</t>
  </si>
  <si>
    <t>中国共产党永德县委员会宣传部</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</si>
  <si>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</si>
  <si>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</si>
  <si>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</si>
  <si>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</si>
  <si>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</si>
  <si>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</si>
  <si>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</si>
  <si>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</si>
  <si>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</si>
  <si>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</si>
  <si>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</si>
  <si>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</si>
  <si>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</si>
  <si>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</si>
  <si>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20133</t>
  </si>
  <si>
    <t>宣传事务</t>
  </si>
  <si>
    <t>2013301</t>
  </si>
  <si>
    <t>行政运行</t>
  </si>
  <si>
    <t>2013302</t>
  </si>
  <si>
    <t>一般行政管理事务</t>
  </si>
  <si>
    <t>2013350</t>
  </si>
  <si>
    <t>事业运行</t>
  </si>
  <si>
    <t>207</t>
  </si>
  <si>
    <t>文化旅游体育与传媒支出</t>
  </si>
  <si>
    <t>20799</t>
  </si>
  <si>
    <t>其他文化旅游体育与传媒支出</t>
  </si>
  <si>
    <t>2079999</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</si>
  <si>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</si>
  <si>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</si>
  <si>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</si>
  <si>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</si>
  <si>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</si>
  <si>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</si>
  <si>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</si>
  <si>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</si>
  <si>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</si>
  <si>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</si>
  <si>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</si>
  <si>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</si>
  <si>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</si>
  <si>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</si>
  <si>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</si>
  <si>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</si>
  <si>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</si>
  <si>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</si>
  <si>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</si>
  <si>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</si>
  <si>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</si>
  <si>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</si>
  <si>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</si>
  <si>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</si>
  <si>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</si>
  <si>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</si>
  <si>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</si>
  <si>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</si>
  <si>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</si>
  <si>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</si>
  <si>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</si>
  <si>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</si>
  <si>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</si>
  <si>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</si>
  <si>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</si>
  <si>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</si>
  <si>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</si>
  <si>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</si>
  <si>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</si>
  <si>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</si>
  <si>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</si>
  <si>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</si>
  <si>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</si>
  <si>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</si>
  <si>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</si>
  <si>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</si>
  <si>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</si>
  <si>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</si>
  <si>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</si>
  <si>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</si>
  <si>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</si>
  <si>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</si>
  <si>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</si>
  <si>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</si>
  <si>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</si>
  <si>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</si>
  <si>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</si>
  <si>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</si>
  <si>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</si>
  <si>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</si>
  <si>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</si>
  <si>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</si>
  <si>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</si>
  <si>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</si>
  <si>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</si>
  <si>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</si>
  <si>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</si>
  <si>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</si>
  <si>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</si>
  <si>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</si>
  <si>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</si>
  <si>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</si>
  <si>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</si>
  <si>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</si>
  <si>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</si>
  <si>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</si>
  <si>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</si>
  <si>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</si>
  <si>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</si>
  <si>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</si>
  <si>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</si>
  <si>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</si>
  <si>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</si>
  <si>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</si>
  <si>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</si>
  <si>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</si>
  <si>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</si>
  <si>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</si>
  <si>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</si>
  <si>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</si>
  <si>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</si>
  <si>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</si>
  <si>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</si>
  <si>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</si>
  <si>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</si>
  <si>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</si>
  <si>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</si>
  <si>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</si>
  <si>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</si>
  <si>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</si>
  <si>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</si>
  <si>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530923210000000018880</t>
  </si>
  <si>
    <t>行政单位工资支出</t>
  </si>
  <si>
    <t>30101</t>
  </si>
  <si>
    <t>基本工资</t>
  </si>
  <si>
    <t>530923210000000018881</t>
  </si>
  <si>
    <t>事业单位工资支出</t>
  </si>
  <si>
    <t>30102</t>
  </si>
  <si>
    <t>津贴补贴</t>
  </si>
  <si>
    <t>2010301</t>
  </si>
  <si>
    <t>2130104</t>
  </si>
  <si>
    <t>30103</t>
  </si>
  <si>
    <t>奖金</t>
  </si>
  <si>
    <t>530923231100001414138</t>
  </si>
  <si>
    <t>公务员基础绩效奖</t>
  </si>
  <si>
    <t>30107</t>
  </si>
  <si>
    <t>绩效工资</t>
  </si>
  <si>
    <t>530923231100001414139</t>
  </si>
  <si>
    <t>事业人员参照公务员规范后绩效奖</t>
  </si>
  <si>
    <t>530923210000000018882</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</si>
  <si>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</si>
  <si>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</si>
  <si>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</si>
  <si>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</si>
  <si>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</si>
  <si>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</si>
  <si>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</si>
  <si>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</si>
  <si>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</si>
  <si>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</si>
  <si>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</si>
  <si>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</si>
  <si>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</si>
  <si>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530923210000000018883</t>
  </si>
  <si>
    <t>30113</t>
  </si>
  <si>
    <t>530923231100001314096</t>
  </si>
  <si>
    <t>编外人员工资支出</t>
  </si>
  <si>
    <t>30199</t>
  </si>
  <si>
    <t>其他工资福利支出</t>
  </si>
  <si>
    <t>530923210000000018893</t>
  </si>
  <si>
    <t>运转类公用经费</t>
  </si>
  <si>
    <t>30201</t>
  </si>
  <si>
    <t>办公费</t>
  </si>
  <si>
    <t>30204</t>
  </si>
  <si>
    <t>手续费</t>
  </si>
  <si>
    <t>30207</t>
  </si>
  <si>
    <t>邮电费</t>
  </si>
  <si>
    <t>30211</t>
  </si>
  <si>
    <t>差旅费</t>
  </si>
  <si>
    <t>30215</t>
  </si>
  <si>
    <t>会议费</t>
  </si>
  <si>
    <t>530923241100002327248</t>
  </si>
  <si>
    <t>公务接待费（公用经费）</t>
  </si>
  <si>
    <t>30217</t>
  </si>
  <si>
    <t>30226</t>
  </si>
  <si>
    <t>劳务费</t>
  </si>
  <si>
    <t>530923241100002327247</t>
  </si>
  <si>
    <t>公车购置及运维费（公用经费）</t>
  </si>
  <si>
    <t>30231</t>
  </si>
  <si>
    <t>公务用车运行维护费</t>
  </si>
  <si>
    <t>530923221100000452182</t>
  </si>
  <si>
    <t>工会经费</t>
  </si>
  <si>
    <t>30228</t>
  </si>
  <si>
    <t>530923210000000018889</t>
  </si>
  <si>
    <t>530923210000000018891</t>
  </si>
  <si>
    <t>公务交通补贴</t>
  </si>
  <si>
    <t>30239</t>
  </si>
  <si>
    <t>其他交通费用</t>
  </si>
  <si>
    <t>530923210000000018892</t>
  </si>
  <si>
    <t>离退休公用经费</t>
  </si>
  <si>
    <t>30299</t>
  </si>
  <si>
    <t>其他商品和服务支出</t>
  </si>
  <si>
    <t>530923210000000019799</t>
  </si>
  <si>
    <t>退休费</t>
  </si>
  <si>
    <t>30302</t>
  </si>
  <si>
    <t>530923210000000018884</t>
  </si>
  <si>
    <t>生活补助</t>
  </si>
  <si>
    <t>30305</t>
  </si>
  <si>
    <t>预算05-1表</t>
  </si>
  <si>
    <t>项目分类</t>
  </si>
  <si>
    <t>项目单位</t>
  </si>
  <si>
    <t>经济科目编码</t>
  </si>
  <si>
    <t>经济科目名称</t>
  </si>
  <si>
    <t>本年拨款</t>
  </si>
  <si>
    <t>其中：本次下达</t>
  </si>
  <si>
    <t>2024年党报党刊征订经费</t>
  </si>
  <si>
    <t>专项业务类</t>
  </si>
  <si>
    <t>530923241100002572312</t>
  </si>
  <si>
    <t>2025年党报党刊征订经费</t>
  </si>
  <si>
    <t>530923251100003794336</t>
  </si>
  <si>
    <t>临沧市第二十七次精神文明建设暨第十九次未成年人思想道德建设现场经验交流会经费</t>
  </si>
  <si>
    <t>530923241100002556109</t>
  </si>
  <si>
    <t>30227</t>
  </si>
  <si>
    <t>委托业务费</t>
  </si>
  <si>
    <t>社科联工作经费</t>
  </si>
  <si>
    <t>530923251100003794569</t>
  </si>
  <si>
    <t>网络舆情监测预警系统服务经费</t>
  </si>
  <si>
    <t>530923241100002321904</t>
  </si>
  <si>
    <t>30213</t>
  </si>
  <si>
    <t>维修（护）费</t>
  </si>
  <si>
    <t>网信专网及视频会议系统建设经费</t>
  </si>
  <si>
    <t>530923251100003794526</t>
  </si>
  <si>
    <t>31003</t>
  </si>
  <si>
    <t>专用设备购置</t>
  </si>
  <si>
    <t>县级应急广播系统运行维护经费</t>
  </si>
  <si>
    <t>530923241100002321919</t>
  </si>
  <si>
    <t>30206</t>
  </si>
  <si>
    <t>电费</t>
  </si>
  <si>
    <t>新时代文明实践中心运转维护经费</t>
  </si>
  <si>
    <t>530923241100002321921</t>
  </si>
  <si>
    <t>延安精神研究会工作经费</t>
  </si>
  <si>
    <t>530923210000000017908</t>
  </si>
  <si>
    <t>央视财经频道《第一时间》栏目宣传推介经费</t>
  </si>
  <si>
    <t>530923251100003794430</t>
  </si>
  <si>
    <t>意识形态等工作经费</t>
  </si>
  <si>
    <t>530923241100002578322</t>
  </si>
  <si>
    <t>30216</t>
  </si>
  <si>
    <t>培训费</t>
  </si>
  <si>
    <t>永德县文学艺术界联合会第三次代表大会工作经费</t>
  </si>
  <si>
    <t>530923251100003794474</t>
  </si>
  <si>
    <t>永德县应急广播体系建设项目资金</t>
  </si>
  <si>
    <t>530923231100001925163</t>
  </si>
  <si>
    <t>中国民间文学大系出版工程歌谣·临沧分卷工作经费</t>
  </si>
  <si>
    <t>530923241100003278666</t>
  </si>
  <si>
    <t>30202</t>
  </si>
  <si>
    <t>印刷费</t>
  </si>
  <si>
    <t>预算05-2表</t>
  </si>
  <si>
    <t>单位名称、项目名称</t>
  </si>
  <si>
    <t>项目年度绩效目标</t>
  </si>
  <si>
    <t>一级指标</t>
  </si>
  <si>
    <t>二级指标</t>
  </si>
  <si>
    <t>三级指标</t>
  </si>
  <si>
    <t>指标性质</t>
  </si>
  <si>
    <t>指标值</t>
  </si>
  <si>
    <t>度量单位</t>
  </si>
  <si>
    <t>指标属性</t>
  </si>
  <si>
    <t>指标内容</t>
  </si>
  <si>
    <t>坚持以习近平新时代中国特色社会主义思想为指导，全面贯彻落实党的二十届三中全会精神，自觉担负举旗帜、聚民心、育新人、兴文化、展形象的使命任务，为永德经济社会发展提供坚强思想保证、强大精神力量和有利文化条件。（一）聚焦理论学习建设，坚持不懈用习近平新时代中国特色社会主义思想凝心铸魂。（二）聚焦媒体融合发展，不断巩固壮大主流思想舆论。（三）聚焦提升社会文明，培育和践行社会主义核心价值观。（四）聚焦文化富民惠民，全力推动文化事业和文化产业繁荣发展。（五）聚焦统筹发展和安全，坚决有效防范化解意识形态领域风险。</t>
  </si>
  <si>
    <t>产出指标</t>
  </si>
  <si>
    <t>数量指标</t>
  </si>
  <si>
    <t>县委理论学习中心组集中学习</t>
  </si>
  <si>
    <t>&gt;=</t>
  </si>
  <si>
    <t>8</t>
  </si>
  <si>
    <t>次</t>
  </si>
  <si>
    <t>定量指标</t>
  </si>
  <si>
    <t>反映县委理论学习中心组学习次数</t>
  </si>
  <si>
    <t>召开宣传工作等会议</t>
  </si>
  <si>
    <t>场次</t>
  </si>
  <si>
    <t>反映组织召开宣传工作会、调度会等会议次数</t>
  </si>
  <si>
    <t>开展理论宣讲次数</t>
  </si>
  <si>
    <t>1800</t>
  </si>
  <si>
    <t>场 次</t>
  </si>
  <si>
    <t>反映全县开展理论宣讲次数</t>
  </si>
  <si>
    <t>市级以上媒体刊发稿件数量</t>
  </si>
  <si>
    <t>500</t>
  </si>
  <si>
    <t>篇</t>
  </si>
  <si>
    <t>反映市级以上媒体刊发稿件数量情况</t>
  </si>
  <si>
    <t>道德模范慰问人数</t>
  </si>
  <si>
    <t>15</t>
  </si>
  <si>
    <t>人</t>
  </si>
  <si>
    <t>反映组织开展道德模范慰问人数</t>
  </si>
  <si>
    <t>质量指标</t>
  </si>
  <si>
    <t>各项工作任务完成率</t>
  </si>
  <si>
    <t>100</t>
  </si>
  <si>
    <t>%</t>
  </si>
  <si>
    <t>反映宣传思想文化工作任务完成情况</t>
  </si>
  <si>
    <t>时效指标</t>
  </si>
  <si>
    <t>各项工作完成时间</t>
  </si>
  <si>
    <t>=</t>
  </si>
  <si>
    <t>2025年12月以前</t>
  </si>
  <si>
    <t>月</t>
  </si>
  <si>
    <t>定性指标</t>
  </si>
  <si>
    <t>反映各项工作完成时间</t>
  </si>
  <si>
    <t>效益指标</t>
  </si>
  <si>
    <t>社会效益</t>
  </si>
  <si>
    <t>提升意识形态工作能力</t>
  </si>
  <si>
    <t>效果明显</t>
  </si>
  <si>
    <t>年</t>
  </si>
  <si>
    <t>反映意识形态工作能力提升情况</t>
  </si>
  <si>
    <t>提升全县网络舆情监测能力</t>
  </si>
  <si>
    <t>反映全县网络舆情监测能力提升情况</t>
  </si>
  <si>
    <t>扩大宣传、提升永德影响力</t>
  </si>
  <si>
    <t>反映对外宣传、提升永德影响力情况</t>
  </si>
  <si>
    <t>推动物质文明和精神文明协调发展</t>
  </si>
  <si>
    <t>反映推动物质文明和精神文明协调发展情况</t>
  </si>
  <si>
    <t>公共文化服务水平提升</t>
  </si>
  <si>
    <t>逐年提升</t>
  </si>
  <si>
    <t>反映公共文化服务水平提升情况</t>
  </si>
  <si>
    <t>可持续影响</t>
  </si>
  <si>
    <t>全县网络意识形态发展</t>
  </si>
  <si>
    <t>长期有效</t>
  </si>
  <si>
    <t>反映全县网络意识形态发展情况</t>
  </si>
  <si>
    <t>满意度指标</t>
  </si>
  <si>
    <t>服务对象满意度</t>
  </si>
  <si>
    <t>群众对宣传思想文化工作满意度</t>
  </si>
  <si>
    <t>90</t>
  </si>
  <si>
    <t>反映群众对宣传思想文化工作开展满意度</t>
  </si>
  <si>
    <t>通过广播应急系统的建设（1个县级应急广播平台、11个乡镇级（含勐底农场社区管委会）前端和终端平台、123个行政村（社区）的123套大喇叭系统前端和117套大喇叭终端，建成900个20户以上自然村和1个应急避难场所的大喇叭终端903套），进一步完善中央、市、县三级广播电视信号，特别是永德本地广播电视节目在永德县域的有效深度覆盖，有效解决全县广大农户通过应急广播系统收听本地广播节目的愿望，有效提升永德县政府公共文化服务能力，对于占领农村意识形态高地，巩固主流舆论阵地，促进全县经济、政治、文化、社会、生态文明建设能够起到极大的推动作用。</t>
  </si>
  <si>
    <t>接收终端设备</t>
  </si>
  <si>
    <t>640</t>
  </si>
  <si>
    <t>套</t>
  </si>
  <si>
    <t>反映自然村大喇叭终端设备数量情况</t>
  </si>
  <si>
    <t>应急广播建设行政村（社区）数量</t>
  </si>
  <si>
    <t>123</t>
  </si>
  <si>
    <t>个</t>
  </si>
  <si>
    <t>反映县级配套资金建设行政村（社区）数量情况</t>
  </si>
  <si>
    <t>县级应急广播设备验收合格率</t>
  </si>
  <si>
    <t>95</t>
  </si>
  <si>
    <t>反映县级应急广播设备验收合格率</t>
  </si>
  <si>
    <t>应急信息处理响应时间</t>
  </si>
  <si>
    <t>&lt;=</t>
  </si>
  <si>
    <t>10</t>
  </si>
  <si>
    <t>秒</t>
  </si>
  <si>
    <t>反映播发时效要求应急信息处理响应时间</t>
  </si>
  <si>
    <t>资金支付及时性</t>
  </si>
  <si>
    <t>及时</t>
  </si>
  <si>
    <t>反映项目资金支付的及时性</t>
  </si>
  <si>
    <t>应急广播的作用发挥</t>
  </si>
  <si>
    <t>效果显著</t>
  </si>
  <si>
    <t>反映应急广播在国家治理中的作用发挥情况</t>
  </si>
  <si>
    <t>应急广播发布终端人口覆盖率</t>
  </si>
  <si>
    <t>反映应急广播发布终端人口覆盖情况</t>
  </si>
  <si>
    <t>提升公共服务和应急管理效能</t>
  </si>
  <si>
    <t>受益群众满意度</t>
  </si>
  <si>
    <t>反映应急广播安装村寨群众的满意度</t>
  </si>
  <si>
    <t>成本指标</t>
  </si>
  <si>
    <t>按时支付网络舆情监测预警系统使用费，保障舆情监测预警系统正常使用。做到24小时对重点舆情领域（安全生产、环保、征地拆迁、就医就学、民生事业等社会问题动态）进行监测，对突发舆情事件及时处置确保舆情事件处置率100%。完善重要时间节点、重大活动和会议网络应急管理，提高了舆情快速反应能力。确保全县网络意识形态工作整体平稳可控，无重大舆情发生。</t>
  </si>
  <si>
    <t>监测平台舆情信息数</t>
  </si>
  <si>
    <t>条</t>
  </si>
  <si>
    <t>反映网络舆情监测预警系统监测舆情信息条数</t>
  </si>
  <si>
    <t>舆情事件处置率</t>
  </si>
  <si>
    <t>反映舆情事件处置情况</t>
  </si>
  <si>
    <t>网络应急值班值守在岗在线率</t>
  </si>
  <si>
    <t>85</t>
  </si>
  <si>
    <t>反映网络应急值班值守在岗在线情况</t>
  </si>
  <si>
    <t>值班值守指令执行率</t>
  </si>
  <si>
    <t>反映网络应急值班值守指令执行情况</t>
  </si>
  <si>
    <t>每天监测时间</t>
  </si>
  <si>
    <t>24</t>
  </si>
  <si>
    <t>小时</t>
  </si>
  <si>
    <t>反映网络舆情监测预警系统监测值守时间</t>
  </si>
  <si>
    <t>资金支付及进性</t>
  </si>
  <si>
    <t>反映舆情监测预警系统使用费支付及时性</t>
  </si>
  <si>
    <t>经济成本指标</t>
  </si>
  <si>
    <t>万元</t>
  </si>
  <si>
    <t>反映用于支付北京智慧星光信息技术股份有限公司网络舆情监测预警系统的服务费</t>
  </si>
  <si>
    <t>舆情快速反应能力提升</t>
  </si>
  <si>
    <t>反映提升舆情快速反应能力效果</t>
  </si>
  <si>
    <t>网络舆情监测、研判和处置能力提升</t>
  </si>
  <si>
    <t>反映网络舆情监测、研判和处置工作能力效果</t>
  </si>
  <si>
    <t>互联网信息监管</t>
  </si>
  <si>
    <t>不断加强</t>
  </si>
  <si>
    <t>反映互联网信息监管能力提升成效</t>
  </si>
  <si>
    <t>本部门对系统使用满意度</t>
  </si>
  <si>
    <t>反映本单位对系统使用满意度</t>
  </si>
  <si>
    <t>通过支付全县11个乡镇控制平台、123个村（社区）平台、903套应急广播接收播终端电费、运营管理费用，保障县应急广播中心控制机房和全县11个乡镇控制平台、123个村（社区）平台、903套应急广播接收播终端正常运转。向城乡居民提供应急广播和政务信息发布、政策宣讲服务。有效提升永德县政府公共文化服务能力，对于占领农村意识形态高地，巩固主流舆论阵地，促进全县经济、政治、文化、社会、生态文明建设能够起到极大的推动作用。</t>
  </si>
  <si>
    <t>县级应急广播平台</t>
  </si>
  <si>
    <t>反映县级应急广播平台数量情况</t>
  </si>
  <si>
    <t>乡镇级前端和终端</t>
  </si>
  <si>
    <t>11</t>
  </si>
  <si>
    <t>反映乡镇级前端和终端数量情况</t>
  </si>
  <si>
    <t>903</t>
  </si>
  <si>
    <t>反映接收终端设备数量情况</t>
  </si>
  <si>
    <t>保障所有终端设备正常运转</t>
  </si>
  <si>
    <t>全年</t>
  </si>
  <si>
    <t>反映县应急广播中心控制机房和全县11个乡镇控制平台、123个村（社区）平台、903套应急广播接收播终端正常运转情况</t>
  </si>
  <si>
    <t>反映保障系统正常运转所需电费、运营管理费</t>
  </si>
  <si>
    <t>反映公共服务和应急管理效能成果</t>
  </si>
  <si>
    <t>反映各乡镇平台、村级终端系统管理人中满意情况</t>
  </si>
  <si>
    <t>通过认真做好党报党刊发行征订工作，完成2024年度重点党报党刊征订任务3709份，</t>
  </si>
  <si>
    <t>征订《人民日报》</t>
  </si>
  <si>
    <t>260</t>
  </si>
  <si>
    <t>份</t>
  </si>
  <si>
    <t>反映征订《人民日报》份数</t>
  </si>
  <si>
    <t>征订《求是》</t>
  </si>
  <si>
    <t>355</t>
  </si>
  <si>
    <t>反映征订《求是》份数</t>
  </si>
  <si>
    <t>征订《云南日报》</t>
  </si>
  <si>
    <t>1275</t>
  </si>
  <si>
    <t>反映征订《云南日报》份数</t>
  </si>
  <si>
    <t>征订《临沧日报》</t>
  </si>
  <si>
    <t>1600</t>
  </si>
  <si>
    <t>反映征订《临沧日报》份数</t>
  </si>
  <si>
    <t>征订《光明日报》</t>
  </si>
  <si>
    <t>119</t>
  </si>
  <si>
    <t>反映征订《光明日报》份数</t>
  </si>
  <si>
    <t>征订《经济日报》</t>
  </si>
  <si>
    <t>反映征订《经济日报》份数</t>
  </si>
  <si>
    <t>党报刊征订任务完成率</t>
  </si>
  <si>
    <t>反映党报党刊征订任务完成情况</t>
  </si>
  <si>
    <t>发挥传播先进思想、文化的阵地作用</t>
  </si>
  <si>
    <t>反映发挥传播先进思想、文化的阵地作用情况</t>
  </si>
  <si>
    <t>干部职工满意度</t>
  </si>
  <si>
    <t>反映干部职工对党报党刊征订工作满意度</t>
  </si>
  <si>
    <t>党报党刊是我们党治国理政的重要资源和重要手段，也是党的新闻舆论工作的主阵地，是党和人民的“喉舌”，是弘扬先进文化的重要载体。通过完成2025年度重点党报党刊征订任务，推动媒体深度融合发展，不断扩大党报党刊的地域覆盖面、人群覆盖面、内容覆盖面，切实提升“传播力、引导力、影响力、公信力”,充分发挥党报党刊主阵地作用,切实提高党员干部阅读党报党刊的积极性、主动性。</t>
  </si>
  <si>
    <t>重点党报党刊征订份数</t>
  </si>
  <si>
    <t>3700</t>
  </si>
  <si>
    <t>反映重点党报党刊征订任务数</t>
  </si>
  <si>
    <t>征订重点党报党刊种类</t>
  </si>
  <si>
    <t>种</t>
  </si>
  <si>
    <t>反映需征订的重点党报党刊种类</t>
  </si>
  <si>
    <t>完成征订工作时间</t>
  </si>
  <si>
    <t>2025年12月31日前</t>
  </si>
  <si>
    <t>反映党报党刊征订工作完成时限</t>
  </si>
  <si>
    <t>138</t>
  </si>
  <si>
    <t>反映完成党报党刊征订费用情况</t>
  </si>
  <si>
    <t>受益部门满意</t>
  </si>
  <si>
    <t>反映报刊征订受益部门满意度</t>
  </si>
  <si>
    <t>开展延安精神研究、宣传、弘扬和践行工作，通过对全县47名延安精神研究会会员开展以党的二十大精神、习近平总书记对延安精神研究的相关指示、批示精神以及理论业务培训；组织开展延安精神（进机关、进农村、进学校、进企业、进社区）“五进”活动20场次以上；召开1次延安精神研究会理事会议，发展成立延安精神教育基地，为宣传、弘扬延安精神搭建平台。</t>
  </si>
  <si>
    <t>延安精神研究会分会数量</t>
  </si>
  <si>
    <t>反映永德县延安精神研究会各分会数量情况</t>
  </si>
  <si>
    <t>会员业务培训</t>
  </si>
  <si>
    <t>反映对全县47名延安精神研究会会员开展业务培训情况</t>
  </si>
  <si>
    <t>开展“五进”活动次数</t>
  </si>
  <si>
    <t>20</t>
  </si>
  <si>
    <t>反映组织会员开展“五进”（进机关、进农村、进学校、进企业、进社区）活动情况</t>
  </si>
  <si>
    <t>组织召开理事会会议</t>
  </si>
  <si>
    <t>反映组织召开县延安精神理事会会议场（次）</t>
  </si>
  <si>
    <t>开展“五进”活动完成率</t>
  </si>
  <si>
    <t>反映开展延安精神研究会工作完成情况</t>
  </si>
  <si>
    <t>工作完成时间</t>
  </si>
  <si>
    <t>2025年12月前</t>
  </si>
  <si>
    <t>反映延安精神研究会工作完成时间</t>
  </si>
  <si>
    <t>反映开展工作所需经费预算控制数</t>
  </si>
  <si>
    <t>学习、传承和弘扬延安精神</t>
  </si>
  <si>
    <t>提升</t>
  </si>
  <si>
    <t>反映开展学习、传承和弘扬延安精神工作取得的成效</t>
  </si>
  <si>
    <t>群众满意度</t>
  </si>
  <si>
    <t>85%</t>
  </si>
  <si>
    <t>反映群众对此项工作开展情况满意度</t>
  </si>
  <si>
    <t>收集整理永德县赶马调相关资料，并报上级部门审定，完成中国民间文学大系出版工程歌谣·临沧分卷工作</t>
  </si>
  <si>
    <t>印制送审稿</t>
  </si>
  <si>
    <t>反映印制赶马调收录集送审稿印制份数</t>
  </si>
  <si>
    <t>校对稿印制份数</t>
  </si>
  <si>
    <t>反映赶马调校对稿印制报送份数</t>
  </si>
  <si>
    <t>工作任务完成率</t>
  </si>
  <si>
    <t>反映工作任务完成情况</t>
  </si>
  <si>
    <t>工作任务完成时限</t>
  </si>
  <si>
    <t>2024年12月30日前</t>
  </si>
  <si>
    <t>日</t>
  </si>
  <si>
    <t>反映工作任务完成时间</t>
  </si>
  <si>
    <t>0.6</t>
  </si>
  <si>
    <t>反映开展中国民间文学大系出版工程歌谣·临沧分卷工作经费情况</t>
  </si>
  <si>
    <t>地方赶马调的集中展示</t>
  </si>
  <si>
    <t>效果良好</t>
  </si>
  <si>
    <t>反映地方赶马调的展示情况</t>
  </si>
  <si>
    <t>上级部门满意度</t>
  </si>
  <si>
    <t>反映上级部门对此项工作开展的满意度</t>
  </si>
  <si>
    <t>通过召开第三次代表大会，完成县文联换届工作。充分发挥文联组织优势和专业优势，自觉担负起举旗帜、聚民心、育新人、兴文化、展形象的使命任务，团结带领全县广大文艺工作者砥砺奋进、担当作为，潜心创作、开拓进取，为加快永德文艺事业发展贡献更多的智慧和力量。</t>
  </si>
  <si>
    <t>召开会议场次</t>
  </si>
  <si>
    <t>1.00</t>
  </si>
  <si>
    <t>反映组织召开会议的次数</t>
  </si>
  <si>
    <t>会议人数</t>
  </si>
  <si>
    <t>69</t>
  </si>
  <si>
    <t>反映组织召开会议参会人次</t>
  </si>
  <si>
    <t>会议天数</t>
  </si>
  <si>
    <t>天</t>
  </si>
  <si>
    <t>反映组织召开会议天数</t>
  </si>
  <si>
    <t>会议出勤率</t>
  </si>
  <si>
    <t>98</t>
  </si>
  <si>
    <t>反映参加会议人员出勤比率</t>
  </si>
  <si>
    <t>会议按期完成率</t>
  </si>
  <si>
    <t>反映按期召开会议完成情况</t>
  </si>
  <si>
    <t>反映召开会议所需经费</t>
  </si>
  <si>
    <t>健全协会组织，激发艺术家创作动力</t>
  </si>
  <si>
    <t>反映激发艺术家创作动力效果</t>
  </si>
  <si>
    <t xml:space="preserve">参会人员满意度 </t>
  </si>
  <si>
    <t>反映参会人员对会议召开的满意度</t>
  </si>
  <si>
    <t>加强理论学习宣传，不断增强社科职责使命；加强社科课题研究，不断促进社科成果转化；加强社科优势发挥，不断创新社科职能服务；加强社科普及力度，不断提高群众社科素质；
加强传统文化传承，不断推动永德文化自信。</t>
  </si>
  <si>
    <t>全年开展社科普及活动</t>
  </si>
  <si>
    <t>场</t>
  </si>
  <si>
    <t>反映组织开展社科普及活动次数</t>
  </si>
  <si>
    <t>开展课题申报</t>
  </si>
  <si>
    <t>反映开展课题申报数量情况</t>
  </si>
  <si>
    <t>开展宣讲活动</t>
  </si>
  <si>
    <t>反映开展宣讲活动场次</t>
  </si>
  <si>
    <t>科普宣传、基地指导、课题申报、宣讲等完成率</t>
  </si>
  <si>
    <t>反映科普宣传、基地指导、课题申报、宣讲等完成情况</t>
  </si>
  <si>
    <t>完成工作时限</t>
  </si>
  <si>
    <t>反映开展工作完成时间</t>
  </si>
  <si>
    <t>反映开展工作所需经费预算</t>
  </si>
  <si>
    <t>全县干部群众的社科知识得</t>
  </si>
  <si>
    <t>得到提升</t>
  </si>
  <si>
    <t>反映全县干部群众的社科知识得到提升</t>
  </si>
  <si>
    <t>反映群众对该项工作满意度</t>
  </si>
  <si>
    <t>通过在中央电视台财经频道（CCTV-2）《第一时间》栏目刊播“永德坚果”和“忙肺古树茶”“2024年芒果节”“永德熟茶”特色农业产品形象和文化活动，让更多的人了解永德县特色生态农业产业的特点和优势，进一步提升永德外宣形象的知名度和美誉度。吸引更多的投资和资源，促进永德特色生态农业产业高质量发展，实现农业增效、农民增收、农村繁荣的振兴目标。</t>
  </si>
  <si>
    <t>播放天数</t>
  </si>
  <si>
    <t>365</t>
  </si>
  <si>
    <t>反映在中央电视台财经频道（CCTV-2）《第一时间》栏目播出天数的情况</t>
  </si>
  <si>
    <t>每日播放次数</t>
  </si>
  <si>
    <t>反映每日播出次数的情况</t>
  </si>
  <si>
    <t>无差错播出</t>
  </si>
  <si>
    <t>零差错</t>
  </si>
  <si>
    <t>反映播出情况</t>
  </si>
  <si>
    <t>播放周期</t>
  </si>
  <si>
    <t>反映刊播周期时间情况</t>
  </si>
  <si>
    <t>60</t>
  </si>
  <si>
    <t>反映开展此项工作所需经费成本</t>
  </si>
  <si>
    <t>展示特色农业产品形象和文化活动</t>
  </si>
  <si>
    <t>反映展示永德县的优势和特色农业产业的成效情况</t>
  </si>
  <si>
    <t>提升永德外宣传形象知名度、美誉度</t>
  </si>
  <si>
    <t>反映永德外宣传形象知名度、美誉度成效情况</t>
  </si>
  <si>
    <t>促进永德特色生态农业高质量发展</t>
  </si>
  <si>
    <t>反映促进永德特色生态农业高质量发展的效果</t>
  </si>
  <si>
    <t>社会公众满意度</t>
  </si>
  <si>
    <t>反映社会公众对节目的满意程度</t>
  </si>
  <si>
    <t>利用新时代文明实践中心智慧云平台发布开展活动，每年发布开展规定活动12场次以上、发布开展自选活动20场次以上、发布开展特色活动50场次以上、发布开展培训活动6场次以上、发布县委书记参加活动12场次以上；录入注册志愿者人数占常住人口比例17%以上，有志愿服务时间记录的志愿者人数占注册志愿者总人数的50%以上。组织志愿者更好地开展新时代文明实践志愿服务，服务城市的经济建设、政治建设、文化建设、生态文明建设和党的建设，提升市民文明素质、提高城市文明程度，进一步构建崇德向善的和谐社会。</t>
  </si>
  <si>
    <t>新时代文明实践中心建设数量</t>
  </si>
  <si>
    <t>反映新时代文明实践中心建设数量情况</t>
  </si>
  <si>
    <t>“8+N”志愿服务队伍数量</t>
  </si>
  <si>
    <t>支</t>
  </si>
  <si>
    <t>反映组建文明实践志愿服务队伍数量情况</t>
  </si>
  <si>
    <t>每支队伍人数</t>
  </si>
  <si>
    <t>反映组建文明实践志愿服务队每支小队人数情况</t>
  </si>
  <si>
    <t>开展集中性活动场次</t>
  </si>
  <si>
    <t>反映新时代文明实践中心全年开展集中性活动数量场（次）情况</t>
  </si>
  <si>
    <t>开展志愿者培训场次</t>
  </si>
  <si>
    <t>反映组织开展志愿者培训场次情况</t>
  </si>
  <si>
    <t>文明实践志愿服务活动品牌数量</t>
  </si>
  <si>
    <t>反映形成有影响力的文明实践志愿服务活动品牌数量情况</t>
  </si>
  <si>
    <t>文明实践志愿者骨干培训覆盖率</t>
  </si>
  <si>
    <t>反映文明实践志愿者骨干培训覆盖情况</t>
  </si>
  <si>
    <t>形成富有地方特色的工作经验</t>
  </si>
  <si>
    <t>反映形成富有地方特点的工作经验，总结工作成效的时间</t>
  </si>
  <si>
    <t>提升市民文明素质</t>
  </si>
  <si>
    <t>反映市民文明素质提升情况</t>
  </si>
  <si>
    <t>志愿者满意度</t>
  </si>
  <si>
    <t>80</t>
  </si>
  <si>
    <t>反映群众对文明实践中心活动开展满意情况</t>
  </si>
  <si>
    <t>市民满意度</t>
  </si>
  <si>
    <t>反映志愿者对文明实践中心活动开展满意情况</t>
  </si>
  <si>
    <t>通过组织召开精神文明建设暨未成年人思想道德建设现场经验交流会，推广经验，表彰先进，示范引领，使各地代表有机会分享他们在精神文明建设和未成年人思想道德建设方面的经验和做法，从而促进彼此之间的了解和学习。鼓励与会者分享他们在实践中取得的新成果和成功经验，以此推动各地在精神文明建设和未成年人思想道德建设方面的创新实践。可以加强各地之间的合作与共建，共同探讨如何更好地推进精神文明建设和未成年人思想道德建设工作。提升社会各界对精神文明建设和未成年人思想道德建设的关注度，增强全社会的文明意识和道德责任感。培养一批在精神文明建设和未成年人思想道德建设方面有突出贡献的优秀人才，为未来的工作提供人才保障。</t>
  </si>
  <si>
    <t>召开会议</t>
  </si>
  <si>
    <t>反映组织会议数量情况</t>
  </si>
  <si>
    <t>反映会议举办天数情况</t>
  </si>
  <si>
    <t>参会人数</t>
  </si>
  <si>
    <t>200</t>
  </si>
  <si>
    <t>反映会议参加人次情况</t>
  </si>
  <si>
    <t>现场点打造数量</t>
  </si>
  <si>
    <t>反映现场会期间现场点打造数量</t>
  </si>
  <si>
    <t>反映会议按期完成情况</t>
  </si>
  <si>
    <t>推进全市精神文明建设</t>
  </si>
  <si>
    <t>反映推进全市精神文明建设情况</t>
  </si>
  <si>
    <t>参会人员满意度</t>
  </si>
  <si>
    <t>反映参会人员满意情况</t>
  </si>
  <si>
    <t>注:网信专网及视频会议系统建设经费项目年度绩效目标和绩效指标等内容涉密，因此不公开。</t>
  </si>
  <si>
    <t>预算06表</t>
  </si>
  <si>
    <t>政府性基金预算支出预算表</t>
  </si>
  <si>
    <t>单位名称：临沧市发展和改革委员会</t>
  </si>
  <si>
    <t>本年政府性基金预算支出</t>
  </si>
  <si>
    <t>注：2025年我部门无政府性基金预算，故为空表。</t>
  </si>
  <si>
    <t xml:space="preserve">     </t>
  </si>
  <si>
    <t>预算07表</t>
  </si>
  <si>
    <t>预算项目</t>
  </si>
  <si>
    <t>采购项目</t>
  </si>
  <si>
    <t>采购目录</t>
  </si>
  <si>
    <t>计量
单位</t>
  </si>
  <si>
    <t>数量</t>
  </si>
  <si>
    <t>面向中小企业预留资金</t>
  </si>
  <si>
    <t>政府性
基金</t>
  </si>
  <si>
    <t>国有资本经营收益</t>
  </si>
  <si>
    <t>财政专户管理的收入</t>
  </si>
  <si>
    <t>复印纸</t>
  </si>
  <si>
    <t>箱</t>
  </si>
  <si>
    <t>车辆加油、添加燃料服务</t>
  </si>
  <si>
    <t>批</t>
  </si>
  <si>
    <t>件</t>
  </si>
  <si>
    <t>车辆燃油</t>
  </si>
  <si>
    <t>批次</t>
  </si>
  <si>
    <t>机动车保险服务</t>
  </si>
  <si>
    <t>预算08表</t>
  </si>
  <si>
    <t>政府购买服务项目</t>
  </si>
  <si>
    <t>政府购买服务目录</t>
  </si>
  <si>
    <t>注：2025年我部门无部门政府购买服务预算，故为空表。</t>
  </si>
  <si>
    <t>预算09-1表</t>
  </si>
  <si>
    <t>单位名称（项目）</t>
  </si>
  <si>
    <t>地区</t>
  </si>
  <si>
    <t>政府性基金</t>
  </si>
  <si>
    <t>-</t>
  </si>
  <si>
    <t>注：2025年我部门无县对下转移支付预算，故为空表。</t>
  </si>
  <si>
    <t>预算09-2表</t>
  </si>
  <si>
    <t>预算10表</t>
  </si>
  <si>
    <t>资产类别</t>
  </si>
  <si>
    <t>资产分类代码.名称</t>
  </si>
  <si>
    <t>资产名称</t>
  </si>
  <si>
    <t>计量单位</t>
  </si>
  <si>
    <t>财政部门批复数（元）</t>
  </si>
  <si>
    <t>单价</t>
  </si>
  <si>
    <t>金额</t>
  </si>
  <si>
    <r>
      <rPr>
        <sz val="9"/>
        <color rgb="FF000000"/>
        <rFont val="宋体"/>
        <charset val="134"/>
      </rPr>
      <t>注：</t>
    </r>
    <r>
      <rPr>
        <sz val="9"/>
        <color rgb="FF000000"/>
        <rFont val="Microsoft YaHei UI"/>
        <charset val="134"/>
      </rPr>
      <t>2025</t>
    </r>
    <r>
      <rPr>
        <sz val="9"/>
        <color rgb="FF000000"/>
        <rFont val="宋体"/>
        <charset val="134"/>
      </rPr>
      <t>年我部门无新增资产配置预算，故为空表。</t>
    </r>
  </si>
  <si>
    <t>预算11表</t>
  </si>
  <si>
    <t>上级补助</t>
  </si>
  <si>
    <r>
      <rPr>
        <sz val="9"/>
        <color rgb="FF000000"/>
        <rFont val="宋体"/>
        <charset val="134"/>
      </rPr>
      <t>注：</t>
    </r>
    <r>
      <rPr>
        <sz val="9"/>
        <color rgb="FF000000"/>
        <rFont val="Microsoft YaHei UI"/>
        <charset val="134"/>
      </rPr>
      <t>2025</t>
    </r>
    <r>
      <rPr>
        <sz val="9"/>
        <color rgb="FF000000"/>
        <rFont val="宋体"/>
        <charset val="134"/>
      </rPr>
      <t>年我部门无转移支付补助项目支出预算，故为空表。</t>
    </r>
  </si>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</sst>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70">
    <xf numFmtId="0" fontId="0" fillId="0" borderId="0" xfId="0" applyFont="1">
      <alignment vertical="top"/>
      <protection locked="0"/>
    </xf>
    <xf numFmtId="0" fontId="0" fillId="0" borderId="0" xfId="0" applyFont="1" applyFill="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Fill="1" applyBorder="1" applyAlignment="1">
      <alignment horizontal="center" vertical="center" wrapText="1"/>
      <protection locked="0"/>
    </xf>
    <xf numFmtId="0" fontId="6" fillId="0"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xf>
    <xf numFmtId="0" fontId="2" fillId="0" borderId="7" xfId="0" applyFont="1" applyFill="1" applyBorder="1" applyAlignment="1">
      <alignment horizontal="center" vertical="center"/>
      <protection locked="0"/>
    </xf>
    <xf numFmtId="0" fontId="5" fillId="0" borderId="7" xfId="0" applyFont="1" applyFill="1" applyBorder="1" applyAlignment="1">
      <alignment horizontal="left" vertical="center" wrapText="1"/>
      <protection locked="0"/>
    </xf>
    <xf numFmtId="0" fontId="5" fillId="0" borderId="7" xfId="0" applyFont="1" applyFill="1" applyBorder="1" applyAlignment="1">
      <alignment horizontal="left" vertical="center"/>
      <protection locked="0"/>
    </xf>
    <xf numFmtId="178" fontId="7" fillId="0" borderId="7" xfId="0" applyNumberFormat="1" applyFont="1" applyFill="1" applyBorder="1" applyAlignment="1">
      <alignment horizontal="right" vertical="center"/>
      <protection locked="0"/>
    </xf>
    <xf numFmtId="49" fontId="7" fillId="0" borderId="7" xfId="53" applyNumberFormat="1" applyFont="1" applyFill="1" applyBorder="1" applyProtection="1">
      <alignment horizontal="left" vertical="center" wrapText="1"/>
      <protection locked="0"/>
    </xf>
    <xf numFmtId="49" fontId="7" fillId="0" borderId="7" xfId="53" applyNumberFormat="1" applyFont="1" applyBorder="1" applyProtection="1">
      <alignment horizontal="left" vertical="center" wrapText="1"/>
      <protection locked="0"/>
    </xf>
    <xf numFmtId="0" fontId="5" fillId="0" borderId="7" xfId="0" applyFont="1" applyBorder="1" applyAlignment="1">
      <alignment horizontal="left" vertical="center" wrapText="1"/>
      <protection locked="0"/>
    </xf>
    <xf numFmtId="178" fontId="7" fillId="0" borderId="7" xfId="0" applyNumberFormat="1" applyFont="1" applyBorder="1" applyAlignment="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2" fillId="0" borderId="7" xfId="0" applyFont="1" applyBorder="1" applyAlignment="1">
      <alignment horizontal="center"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4" fillId="0" borderId="0" xfId="0" applyFont="1" applyFill="1" applyAlignment="1">
      <alignment horizontal="center" vertical="center"/>
      <protection locked="0"/>
    </xf>
    <xf numFmtId="0" fontId="5" fillId="0" borderId="0" xfId="0" applyFont="1" applyFill="1" applyAlignment="1">
      <alignment horizontal="left" vertical="center"/>
      <protection locked="0"/>
    </xf>
    <xf numFmtId="0" fontId="2" fillId="0" borderId="0" xfId="0" applyFont="1" applyFill="1" applyAlignment="1" applyProtection="1">
      <alignment vertical="center"/>
    </xf>
    <xf numFmtId="0" fontId="5" fillId="0" borderId="0" xfId="0" applyFont="1" applyFill="1">
      <alignment vertical="top"/>
      <protection locked="0"/>
    </xf>
    <xf numFmtId="0" fontId="6" fillId="0" borderId="7" xfId="0" applyFont="1" applyFill="1" applyBorder="1" applyAlignment="1" applyProtection="1">
      <alignment horizontal="center" vertical="center" wrapText="1"/>
    </xf>
    <xf numFmtId="0" fontId="6" fillId="0" borderId="7" xfId="0" applyFont="1" applyFill="1" applyBorder="1" applyAlignment="1">
      <alignment horizontal="center" vertical="center"/>
      <protection locked="0"/>
    </xf>
    <xf numFmtId="3" fontId="6" fillId="0" borderId="7" xfId="0" applyNumberFormat="1" applyFont="1" applyFill="1" applyBorder="1" applyAlignment="1" applyProtection="1">
      <alignment horizontal="center" vertical="center"/>
    </xf>
    <xf numFmtId="0" fontId="5" fillId="0" borderId="7" xfId="0" applyFont="1" applyFill="1" applyBorder="1" applyAlignment="1" applyProtection="1">
      <alignment horizontal="left" vertical="center" wrapText="1"/>
    </xf>
    <xf numFmtId="0" fontId="5" fillId="0" borderId="7" xfId="0" applyFont="1" applyFill="1" applyBorder="1" applyAlignment="1" applyProtection="1">
      <alignment vertical="center" wrapText="1"/>
    </xf>
    <xf numFmtId="0" fontId="5" fillId="0" borderId="7" xfId="0" applyFont="1" applyFill="1" applyBorder="1" applyAlignment="1" applyProtection="1">
      <alignment horizontal="center" vertical="center" wrapText="1"/>
    </xf>
    <xf numFmtId="0" fontId="5" fillId="0" borderId="7" xfId="0" applyFont="1" applyFill="1" applyBorder="1" applyAlignment="1">
      <alignment horizontal="center" vertical="center"/>
      <protection locked="0"/>
    </xf>
    <xf numFmtId="0" fontId="5" fillId="0" borderId="7" xfId="0" applyFont="1" applyFill="1" applyBorder="1" applyAlignment="1" applyProtection="1">
      <alignment horizontal="left" vertical="center" wrapText="1" indent="1"/>
    </xf>
    <xf numFmtId="0" fontId="5" fillId="0" borderId="1" xfId="0" applyFont="1" applyFill="1" applyBorder="1" applyAlignment="1">
      <alignment horizontal="center" vertical="center" wrapText="1"/>
      <protection locked="0"/>
    </xf>
    <xf numFmtId="0" fontId="5" fillId="0" borderId="5" xfId="0" applyFont="1" applyFill="1" applyBorder="1" applyAlignment="1">
      <alignment horizontal="center" vertical="center" wrapText="1"/>
      <protection locked="0"/>
    </xf>
    <xf numFmtId="0" fontId="5" fillId="0" borderId="6" xfId="0" applyFont="1" applyFill="1" applyBorder="1" applyAlignment="1">
      <alignment horizontal="center" vertical="center" wrapText="1"/>
      <protection locked="0"/>
    </xf>
    <xf numFmtId="0" fontId="5" fillId="0" borderId="0" xfId="0" applyFont="1" applyFill="1" applyAlignment="1">
      <alignment horizontal="right" vertical="center" wrapText="1"/>
      <protection locked="0"/>
    </xf>
    <xf numFmtId="57" fontId="5" fillId="0" borderId="7" xfId="0" applyNumberFormat="1" applyFont="1" applyFill="1" applyBorder="1" applyAlignment="1" applyProtection="1">
      <alignment horizontal="left" vertical="center" wrapText="1"/>
    </xf>
    <xf numFmtId="0" fontId="1" fillId="0" borderId="0" xfId="0" applyFont="1" applyFill="1" applyAlignment="1">
      <alignment vertical="center"/>
      <protection locked="0"/>
    </xf>
    <xf numFmtId="49" fontId="2" fillId="0" borderId="0" xfId="0" applyNumberFormat="1" applyFont="1" applyFill="1" applyAlignment="1" applyProtection="1">
      <alignment vertical="center"/>
    </xf>
    <xf numFmtId="0" fontId="6" fillId="0" borderId="0" xfId="0" applyFont="1" applyFill="1" applyAlignment="1" applyProtection="1">
      <alignment horizontal="left" vertical="center"/>
    </xf>
    <xf numFmtId="0" fontId="6" fillId="0" borderId="1" xfId="0" applyFont="1" applyFill="1" applyBorder="1" applyAlignment="1">
      <alignment horizontal="center" vertical="center" wrapText="1"/>
      <protection locked="0"/>
    </xf>
    <xf numFmtId="0" fontId="6" fillId="0" borderId="1" xfId="0" applyFont="1" applyFill="1" applyBorder="1" applyAlignment="1" applyProtection="1">
      <alignment horizontal="center" vertical="center" wrapText="1"/>
    </xf>
    <xf numFmtId="0" fontId="6" fillId="0" borderId="5" xfId="0" applyFont="1" applyFill="1" applyBorder="1" applyAlignment="1">
      <alignment horizontal="center" vertical="center" wrapText="1"/>
      <protection locked="0"/>
    </xf>
    <xf numFmtId="0" fontId="6" fillId="0" borderId="5"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xf>
    <xf numFmtId="3" fontId="2" fillId="0" borderId="7" xfId="0" applyNumberFormat="1" applyFont="1" applyFill="1" applyBorder="1" applyAlignment="1" applyProtection="1">
      <alignment horizontal="center" vertical="center"/>
    </xf>
    <xf numFmtId="0" fontId="2" fillId="0" borderId="7" xfId="0" applyFont="1" applyFill="1" applyBorder="1" applyAlignment="1" applyProtection="1">
      <alignment vertical="center"/>
    </xf>
    <xf numFmtId="0" fontId="2" fillId="0" borderId="2" xfId="0" applyFont="1" applyFill="1" applyBorder="1" applyAlignment="1">
      <alignment horizontal="center" vertical="center" wrapText="1"/>
      <protection locked="0"/>
    </xf>
    <xf numFmtId="0" fontId="5" fillId="0" borderId="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6" fillId="0" borderId="0" xfId="0" applyFont="1" applyFill="1" applyAlignment="1" applyProtection="1">
      <alignment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2" xfId="0" applyFont="1" applyFill="1" applyBorder="1" applyAlignment="1">
      <alignment horizontal="center" vertical="center" wrapText="1"/>
      <protection locked="0"/>
    </xf>
    <xf numFmtId="0" fontId="6" fillId="0" borderId="11" xfId="0" applyFont="1" applyFill="1" applyBorder="1" applyAlignment="1" applyProtection="1">
      <alignment horizontal="center" vertical="center"/>
    </xf>
    <xf numFmtId="0" fontId="5" fillId="0" borderId="0" xfId="0" applyFont="1" applyFill="1" applyAlignment="1" applyProtection="1">
      <alignment horizontal="right" vertical="center"/>
    </xf>
    <xf numFmtId="0" fontId="6" fillId="0" borderId="5" xfId="0" applyFont="1" applyFill="1" applyBorder="1" applyAlignment="1">
      <alignment horizontal="center" vertical="center"/>
      <protection locked="0"/>
    </xf>
    <xf numFmtId="0" fontId="2" fillId="0" borderId="0" xfId="0" applyFont="1" applyFill="1">
      <alignment vertical="top"/>
      <protection locked="0"/>
    </xf>
    <xf numFmtId="49" fontId="2" fillId="0" borderId="0" xfId="0" applyNumberFormat="1" applyFont="1" applyFill="1" applyAlignment="1">
      <protection locked="0"/>
    </xf>
    <xf numFmtId="0" fontId="2" fillId="0" borderId="0" xfId="0" applyFont="1" applyFill="1" applyAlignment="1">
      <protection locked="0"/>
    </xf>
    <xf numFmtId="0" fontId="3" fillId="0" borderId="0" xfId="0" applyFont="1" applyFill="1" applyAlignment="1">
      <alignment horizontal="center" vertical="center"/>
      <protection locked="0"/>
    </xf>
    <xf numFmtId="0" fontId="6" fillId="0" borderId="0" xfId="0" applyFont="1" applyFill="1" applyAlignment="1">
      <alignment horizontal="left" vertical="center"/>
      <protection locked="0"/>
    </xf>
    <xf numFmtId="0" fontId="6" fillId="0" borderId="0" xfId="0" applyFont="1" applyFill="1" applyAlignment="1">
      <protection locked="0"/>
    </xf>
    <xf numFmtId="0" fontId="6" fillId="0" borderId="2" xfId="0" applyFont="1" applyFill="1" applyBorder="1" applyAlignment="1">
      <alignment horizontal="center" vertical="center"/>
      <protection locked="0"/>
    </xf>
    <xf numFmtId="0" fontId="6" fillId="0" borderId="1" xfId="0" applyFont="1" applyFill="1" applyBorder="1" applyAlignment="1">
      <alignment horizontal="center" vertical="center"/>
      <protection locked="0"/>
    </xf>
    <xf numFmtId="0" fontId="6" fillId="0" borderId="6" xfId="0" applyFont="1" applyFill="1" applyBorder="1" applyAlignment="1">
      <alignment horizontal="center" vertical="center"/>
      <protection locked="0"/>
    </xf>
    <xf numFmtId="3" fontId="2" fillId="0" borderId="7" xfId="0" applyNumberFormat="1" applyFont="1" applyFill="1" applyBorder="1" applyAlignment="1">
      <alignment horizontal="center" vertical="center"/>
      <protection locked="0"/>
    </xf>
    <xf numFmtId="0" fontId="5" fillId="0" borderId="7" xfId="0" applyFont="1" applyFill="1" applyBorder="1" applyAlignment="1" applyProtection="1">
      <alignment horizontal="left" vertical="center"/>
    </xf>
    <xf numFmtId="0" fontId="5" fillId="0" borderId="3" xfId="0" applyFont="1" applyFill="1" applyBorder="1" applyAlignment="1">
      <alignment horizontal="left" vertical="center"/>
      <protection locked="0"/>
    </xf>
    <xf numFmtId="0" fontId="5" fillId="0" borderId="4" xfId="0" applyFont="1" applyFill="1" applyBorder="1" applyAlignment="1">
      <alignment horizontal="left" vertical="center"/>
      <protection locked="0"/>
    </xf>
    <xf numFmtId="0" fontId="2" fillId="0" borderId="0" xfId="0" applyFont="1" applyFill="1" applyAlignment="1" applyProtection="1"/>
    <xf numFmtId="0" fontId="6" fillId="0" borderId="0" xfId="0" applyFont="1" applyFill="1" applyAlignment="1" applyProtection="1"/>
    <xf numFmtId="0" fontId="6" fillId="0" borderId="3" xfId="0" applyFont="1" applyFill="1" applyBorder="1" applyAlignment="1">
      <alignment horizontal="center" vertical="center"/>
      <protection locked="0"/>
    </xf>
    <xf numFmtId="0" fontId="6" fillId="0" borderId="4" xfId="0" applyFont="1" applyFill="1" applyBorder="1" applyAlignment="1">
      <alignment horizontal="center" vertical="center"/>
      <protection locked="0"/>
    </xf>
    <xf numFmtId="0" fontId="6" fillId="0" borderId="2" xfId="0" applyFont="1" applyFill="1" applyBorder="1" applyAlignment="1">
      <alignment horizontal="center" vertical="center" wrapText="1"/>
      <protection locked="0"/>
    </xf>
    <xf numFmtId="0" fontId="6" fillId="0" borderId="7" xfId="0" applyFont="1" applyFill="1" applyBorder="1" applyAlignment="1">
      <alignment horizontal="center" vertical="center" wrapText="1"/>
      <protection locked="0"/>
    </xf>
    <xf numFmtId="0" fontId="5" fillId="0" borderId="0" xfId="0" applyFont="1" applyFill="1" applyAlignment="1">
      <alignment horizontal="right" vertical="center"/>
      <protection locked="0"/>
    </xf>
    <xf numFmtId="0" fontId="6" fillId="0" borderId="3" xfId="0" applyFont="1" applyFill="1" applyBorder="1" applyAlignment="1">
      <alignment horizontal="center" vertical="center" wrapText="1"/>
      <protection locked="0"/>
    </xf>
    <xf numFmtId="0" fontId="6" fillId="0" borderId="4" xfId="0" applyFont="1" applyFill="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3" fillId="0" borderId="0" xfId="0" applyFont="1" applyAlignment="1">
      <alignment horizontal="center" vertical="center"/>
      <protection locked="0"/>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8" fontId="16" fillId="0" borderId="7" xfId="0" applyNumberFormat="1" applyFont="1" applyBorder="1" applyAlignment="1" applyProtection="1">
      <alignment horizontal="right" vertical="center"/>
    </xf>
    <xf numFmtId="178"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0" fontId="6" fillId="0" borderId="2" xfId="0" applyFont="1" applyBorder="1" applyAlignment="1">
      <alignment horizontal="center" vertical="center"/>
      <protection locked="0"/>
    </xf>
    <xf numFmtId="0" fontId="6" fillId="0" borderId="9" xfId="0" applyFont="1" applyBorder="1" applyAlignment="1" applyProtection="1">
      <alignment horizontal="center" vertical="center"/>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horizontal="left" vertical="center"/>
      <protection locked="0"/>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8"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6" fillId="0" borderId="4" xfId="0" applyFont="1" applyBorder="1" applyAlignment="1">
      <alignment horizontal="center" vertical="center" wrapText="1"/>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Fill="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I26" sqref="I2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7" t="s">
        <v>0</v>
      </c>
    </row>
    <row r="2" ht="36" customHeight="1" spans="1:4">
      <c r="A2" s="6" t="str">
        <f>"2025"&amp;"年部门财务收支预算总表"</f>
        <v>2025年部门财务收支预算总表</v>
      </c>
      <c r="B2" s="263"/>
      <c r="C2" s="263"/>
      <c r="D2" s="263"/>
    </row>
    <row r="3" ht="18.75" customHeight="1" spans="1:4">
      <c r="A3" s="49" t="str">
        <f>"单位名称："&amp;"中国共产党永德县委员会宣传部"</f>
        <v>单位名称：中国共产党永德县委员会宣传部</v>
      </c>
      <c r="B3" s="264"/>
      <c r="C3" s="264"/>
      <c r="D3" s="47" t="s">
        <v>1</v>
      </c>
    </row>
    <row r="4" ht="18.75" customHeight="1" spans="1:4">
      <c r="A4" s="13" t="s">
        <v>2</v>
      </c>
      <c r="B4" s="15"/>
      <c r="C4" s="13" t="s">
        <v>3</v>
      </c>
      <c r="D4" s="15"/>
    </row>
    <row r="5" ht="18.75" customHeight="1" spans="1:4">
      <c r="A5" s="34" t="s">
        <v>4</v>
      </c>
      <c r="B5" s="34" t="str">
        <f>"2025"&amp;"年预算数"</f>
        <v>2025年预算数</v>
      </c>
      <c r="C5" s="34" t="s">
        <v>5</v>
      </c>
      <c r="D5" s="34" t="str">
        <f>"2025"&amp;"年预算数"</f>
        <v>2025年预算数</v>
      </c>
    </row>
    <row r="6" ht="18.75" customHeight="1" spans="1:4">
      <c r="A6" s="38"/>
      <c r="B6" s="38"/>
      <c r="C6" s="38"/>
      <c r="D6" s="38"/>
    </row>
    <row r="7" ht="18.75" customHeight="1" spans="1:4">
      <c r="A7" s="233" t="s">
        <v>6</v>
      </c>
      <c r="B7" s="28">
        <v>9862991.95</v>
      </c>
      <c r="C7" s="233" t="s">
        <v>7</v>
      </c>
      <c r="D7" s="28">
        <v>7942986.03</v>
      </c>
    </row>
    <row r="8" ht="18.75" customHeight="1" spans="1:4">
      <c r="A8" s="233" t="s">
        <v>8</v>
      </c>
      <c r="B8" s="28"/>
      <c r="C8" s="233" t="s">
        <v>9</v>
      </c>
      <c r="D8" s="28"/>
    </row>
    <row r="9" ht="18.75" customHeight="1" spans="1:4">
      <c r="A9" s="233" t="s">
        <v>10</v>
      </c>
      <c r="B9" s="28"/>
      <c r="C9" s="233" t="s">
        <v>11</v>
      </c>
      <c r="D9" s="28"/>
    </row>
    <row r="10" ht="18.75" customHeight="1" spans="1:4">
      <c r="A10" s="233" t="s">
        <v>12</v>
      </c>
      <c r="B10" s="28"/>
      <c r="C10" s="233" t="s">
        <v>13</v>
      </c>
      <c r="D10" s="28"/>
    </row>
    <row r="11" ht="18.75" customHeight="1" spans="1:4">
      <c r="A11" s="265" t="s">
        <v>14</v>
      </c>
      <c r="B11" s="28">
        <v>6000</v>
      </c>
      <c r="C11" s="219" t="s">
        <v>15</v>
      </c>
      <c r="D11" s="28"/>
    </row>
    <row r="12" ht="18.75" customHeight="1" spans="1:4">
      <c r="A12" s="222" t="s">
        <v>16</v>
      </c>
      <c r="B12" s="28"/>
      <c r="C12" s="221" t="s">
        <v>17</v>
      </c>
      <c r="D12" s="28"/>
    </row>
    <row r="13" ht="18.75" customHeight="1" spans="1:4">
      <c r="A13" s="222" t="s">
        <v>18</v>
      </c>
      <c r="B13" s="28"/>
      <c r="C13" s="221" t="s">
        <v>19</v>
      </c>
      <c r="D13" s="28">
        <v>600000</v>
      </c>
    </row>
    <row r="14" ht="18.75" customHeight="1" spans="1:4">
      <c r="A14" s="222" t="s">
        <v>20</v>
      </c>
      <c r="B14" s="28">
        <v>6000</v>
      </c>
      <c r="C14" s="221" t="s">
        <v>21</v>
      </c>
      <c r="D14" s="28">
        <v>693026.11</v>
      </c>
    </row>
    <row r="15" ht="18.75" customHeight="1" spans="1:4">
      <c r="A15" s="222" t="s">
        <v>22</v>
      </c>
      <c r="B15" s="28"/>
      <c r="C15" s="221" t="s">
        <v>23</v>
      </c>
      <c r="D15" s="28">
        <v>246934.33</v>
      </c>
    </row>
    <row r="16" ht="18.75" customHeight="1" spans="1:4">
      <c r="A16" s="222" t="s">
        <v>24</v>
      </c>
      <c r="B16" s="28"/>
      <c r="C16" s="222" t="s">
        <v>25</v>
      </c>
      <c r="D16" s="28"/>
    </row>
    <row r="17" ht="18.75" customHeight="1" spans="1:4">
      <c r="A17" s="222" t="s">
        <v>26</v>
      </c>
      <c r="B17" s="28"/>
      <c r="C17" s="222" t="s">
        <v>27</v>
      </c>
      <c r="D17" s="28"/>
    </row>
    <row r="18" ht="18.75" customHeight="1" spans="1:4">
      <c r="A18" s="223" t="s">
        <v>26</v>
      </c>
      <c r="B18" s="28"/>
      <c r="C18" s="221" t="s">
        <v>28</v>
      </c>
      <c r="D18" s="28"/>
    </row>
    <row r="19" ht="18.75" customHeight="1" spans="1:4">
      <c r="A19" s="223" t="s">
        <v>26</v>
      </c>
      <c r="B19" s="28"/>
      <c r="C19" s="221" t="s">
        <v>29</v>
      </c>
      <c r="D19" s="28"/>
    </row>
    <row r="20" ht="18.75" customHeight="1" spans="1:4">
      <c r="A20" s="223" t="s">
        <v>26</v>
      </c>
      <c r="B20" s="28"/>
      <c r="C20" s="221" t="s">
        <v>30</v>
      </c>
      <c r="D20" s="28"/>
    </row>
    <row r="21" ht="18.75" customHeight="1" spans="1:4">
      <c r="A21" s="223" t="s">
        <v>26</v>
      </c>
      <c r="B21" s="28"/>
      <c r="C21" s="221" t="s">
        <v>31</v>
      </c>
      <c r="D21" s="28"/>
    </row>
    <row r="22" ht="18.75" customHeight="1" spans="1:4">
      <c r="A22" s="223" t="s">
        <v>26</v>
      </c>
      <c r="B22" s="28"/>
      <c r="C22" s="221" t="s">
        <v>32</v>
      </c>
      <c r="D22" s="28"/>
    </row>
    <row r="23" ht="18.75" customHeight="1" spans="1:4">
      <c r="A23" s="223" t="s">
        <v>26</v>
      </c>
      <c r="B23" s="28"/>
      <c r="C23" s="221" t="s">
        <v>33</v>
      </c>
      <c r="D23" s="28"/>
    </row>
    <row r="24" ht="18.75" customHeight="1" spans="1:4">
      <c r="A24" s="223" t="s">
        <v>26</v>
      </c>
      <c r="B24" s="28"/>
      <c r="C24" s="221" t="s">
        <v>34</v>
      </c>
      <c r="D24" s="28"/>
    </row>
    <row r="25" ht="18.75" customHeight="1" spans="1:4">
      <c r="A25" s="223" t="s">
        <v>26</v>
      </c>
      <c r="B25" s="28"/>
      <c r="C25" s="221" t="s">
        <v>35</v>
      </c>
      <c r="D25" s="28">
        <v>386045.48</v>
      </c>
    </row>
    <row r="26" ht="18.75" customHeight="1" spans="1:4">
      <c r="A26" s="223" t="s">
        <v>26</v>
      </c>
      <c r="B26" s="28"/>
      <c r="C26" s="221" t="s">
        <v>36</v>
      </c>
      <c r="D26" s="28"/>
    </row>
    <row r="27" ht="18.75" customHeight="1" spans="1:4">
      <c r="A27" s="223" t="s">
        <v>26</v>
      </c>
      <c r="B27" s="28"/>
      <c r="C27" s="221" t="s">
        <v>37</v>
      </c>
      <c r="D27" s="28"/>
    </row>
    <row r="28" ht="18.75" customHeight="1" spans="1:4">
      <c r="A28" s="223" t="s">
        <v>26</v>
      </c>
      <c r="B28" s="28"/>
      <c r="C28" s="221" t="s">
        <v>38</v>
      </c>
      <c r="D28" s="28"/>
    </row>
    <row r="29" ht="18.75" customHeight="1" spans="1:4">
      <c r="A29" s="223" t="s">
        <v>26</v>
      </c>
      <c r="B29" s="28"/>
      <c r="C29" s="221" t="s">
        <v>39</v>
      </c>
      <c r="D29" s="28"/>
    </row>
    <row r="30" ht="18.75" customHeight="1" spans="1:4">
      <c r="A30" s="224" t="s">
        <v>26</v>
      </c>
      <c r="B30" s="28"/>
      <c r="C30" s="222" t="s">
        <v>40</v>
      </c>
      <c r="D30" s="28"/>
    </row>
    <row r="31" ht="18.75" customHeight="1" spans="1:4">
      <c r="A31" s="224" t="s">
        <v>26</v>
      </c>
      <c r="B31" s="28"/>
      <c r="C31" s="222" t="s">
        <v>41</v>
      </c>
      <c r="D31" s="28"/>
    </row>
    <row r="32" ht="18.75" customHeight="1" spans="1:4">
      <c r="A32" s="224" t="s">
        <v>26</v>
      </c>
      <c r="B32" s="28"/>
      <c r="C32" s="222" t="s">
        <v>42</v>
      </c>
      <c r="D32" s="28"/>
    </row>
    <row r="33" ht="18.75" customHeight="1" spans="1:4">
      <c r="A33" s="266"/>
      <c r="B33" s="225"/>
      <c r="C33" s="222" t="s">
        <v>43</v>
      </c>
      <c r="D33" s="28"/>
    </row>
    <row r="34" ht="18.75" customHeight="1" spans="1:4">
      <c r="A34" s="266" t="s">
        <v>44</v>
      </c>
      <c r="B34" s="225">
        <f>SUM(B7:B11)</f>
        <v>9868991.95</v>
      </c>
      <c r="C34" s="267" t="s">
        <v>45</v>
      </c>
      <c r="D34" s="225">
        <v>9868991.95</v>
      </c>
    </row>
    <row r="35" ht="18.75" customHeight="1" spans="1:4">
      <c r="A35" s="268" t="s">
        <v>46</v>
      </c>
      <c r="B35" s="28"/>
      <c r="C35" s="233" t="s">
        <v>47</v>
      </c>
      <c r="D35" s="28"/>
    </row>
    <row r="36" ht="18.75" customHeight="1" spans="1:4">
      <c r="A36" s="268" t="s">
        <v>48</v>
      </c>
      <c r="B36" s="28"/>
      <c r="C36" s="233" t="s">
        <v>48</v>
      </c>
      <c r="D36" s="28"/>
    </row>
    <row r="37" ht="18.75" customHeight="1" spans="1:4">
      <c r="A37" s="268" t="s">
        <v>49</v>
      </c>
      <c r="B37" s="28">
        <f>B35-B36</f>
        <v>0</v>
      </c>
      <c r="C37" s="233" t="s">
        <v>50</v>
      </c>
      <c r="D37" s="28"/>
    </row>
    <row r="38" ht="18.75" customHeight="1" spans="1:4">
      <c r="A38" s="269" t="s">
        <v>51</v>
      </c>
      <c r="B38" s="225">
        <f t="shared" ref="B38:D38" si="0">B34+B35</f>
        <v>9868991.95</v>
      </c>
      <c r="C38" s="267" t="s">
        <v>52</v>
      </c>
      <c r="D38" s="225">
        <f t="shared" si="0"/>
        <v>9868991.95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27"/>
  <sheetViews>
    <sheetView showZeros="0" workbookViewId="0">
      <selection activeCell="A10" sqref="A10"/>
    </sheetView>
  </sheetViews>
  <sheetFormatPr defaultColWidth="9.14285714285714" defaultRowHeight="14.25" customHeight="1" outlineLevelCol="7"/>
  <cols>
    <col min="1" max="1" width="32.1428571428571" customWidth="1"/>
    <col min="2" max="2" width="16.847619047619" customWidth="1"/>
    <col min="3" max="3" width="32.1428571428571" customWidth="1"/>
    <col min="4" max="6" width="28.5714285714286" customWidth="1"/>
  </cols>
  <sheetData>
    <row r="1" ht="15" customHeight="1" spans="1:6">
      <c r="A1" s="106">
        <v>1</v>
      </c>
      <c r="B1" s="107">
        <v>0</v>
      </c>
      <c r="C1" s="106">
        <v>1</v>
      </c>
      <c r="D1" s="108"/>
      <c r="E1" s="108"/>
      <c r="F1" s="47" t="s">
        <v>645</v>
      </c>
    </row>
    <row r="2" ht="32.25" customHeight="1" spans="1:6">
      <c r="A2" s="109" t="str">
        <f>"2025"&amp;"年部门政府性基金预算支出预算表"</f>
        <v>2025年部门政府性基金预算支出预算表</v>
      </c>
      <c r="B2" s="110" t="s">
        <v>646</v>
      </c>
      <c r="C2" s="111"/>
      <c r="D2" s="112"/>
      <c r="E2" s="112"/>
      <c r="F2" s="112"/>
    </row>
    <row r="3" ht="18.75" customHeight="1" spans="1:6">
      <c r="A3" s="8" t="str">
        <f>"单位名称："&amp;"中国共产党永德县委员会宣传部"</f>
        <v>单位名称：中国共产党永德县委员会宣传部</v>
      </c>
      <c r="B3" s="8" t="s">
        <v>647</v>
      </c>
      <c r="C3" s="106"/>
      <c r="D3" s="108"/>
      <c r="E3" s="108"/>
      <c r="F3" s="47" t="s">
        <v>1</v>
      </c>
    </row>
    <row r="4" ht="18.75" customHeight="1" spans="1:6">
      <c r="A4" s="113" t="s">
        <v>183</v>
      </c>
      <c r="B4" s="114" t="s">
        <v>73</v>
      </c>
      <c r="C4" s="115" t="s">
        <v>74</v>
      </c>
      <c r="D4" s="14" t="s">
        <v>648</v>
      </c>
      <c r="E4" s="14"/>
      <c r="F4" s="15"/>
    </row>
    <row r="5" ht="18.75" customHeight="1" spans="1:6">
      <c r="A5" s="116"/>
      <c r="B5" s="117"/>
      <c r="C5" s="102"/>
      <c r="D5" s="101" t="s">
        <v>56</v>
      </c>
      <c r="E5" s="101" t="s">
        <v>75</v>
      </c>
      <c r="F5" s="101" t="s">
        <v>76</v>
      </c>
    </row>
    <row r="6" ht="18.75" customHeight="1" spans="1:6">
      <c r="A6" s="116">
        <v>1</v>
      </c>
      <c r="B6" s="118" t="s">
        <v>164</v>
      </c>
      <c r="C6" s="102">
        <v>3</v>
      </c>
      <c r="D6" s="101">
        <v>4</v>
      </c>
      <c r="E6" s="101">
        <v>5</v>
      </c>
      <c r="F6" s="101">
        <v>6</v>
      </c>
    </row>
    <row r="7" ht="18.75" customHeight="1" spans="1:6">
      <c r="A7" s="119"/>
      <c r="B7" s="89"/>
      <c r="C7" s="89"/>
      <c r="D7" s="28"/>
      <c r="E7" s="28"/>
      <c r="F7" s="28"/>
    </row>
    <row r="8" ht="18.75" customHeight="1" spans="1:6">
      <c r="A8" s="119"/>
      <c r="B8" s="89"/>
      <c r="C8" s="89"/>
      <c r="D8" s="28"/>
      <c r="E8" s="28"/>
      <c r="F8" s="28"/>
    </row>
    <row r="9" ht="18.75" customHeight="1" spans="1:6">
      <c r="A9" s="120" t="s">
        <v>121</v>
      </c>
      <c r="B9" s="121" t="s">
        <v>121</v>
      </c>
      <c r="C9" s="122" t="s">
        <v>121</v>
      </c>
      <c r="D9" s="28"/>
      <c r="E9" s="28"/>
      <c r="F9" s="28"/>
    </row>
    <row r="10" customHeight="1" spans="1:1">
      <c r="A10" t="s">
        <v>649</v>
      </c>
    </row>
    <row r="27" customHeight="1" spans="8:8">
      <c r="H27" t="s">
        <v>650</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selection activeCell="F26" sqref="F2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3"/>
      <c r="B1" s="33"/>
      <c r="C1" s="33"/>
      <c r="D1" s="33"/>
      <c r="E1" s="33"/>
      <c r="F1" s="33"/>
      <c r="G1" s="33"/>
      <c r="H1" s="33"/>
      <c r="I1" s="33"/>
      <c r="J1" s="33"/>
      <c r="O1" s="45"/>
      <c r="P1" s="45"/>
      <c r="Q1" s="47" t="s">
        <v>651</v>
      </c>
    </row>
    <row r="2" ht="35.25" customHeight="1" spans="1:17">
      <c r="A2" s="65" t="str">
        <f>"2025"&amp;"年部门政府采购预算表"</f>
        <v>2025年部门政府采购预算表</v>
      </c>
      <c r="B2" s="7"/>
      <c r="C2" s="7"/>
      <c r="D2" s="7"/>
      <c r="E2" s="7"/>
      <c r="F2" s="7"/>
      <c r="G2" s="7"/>
      <c r="H2" s="7"/>
      <c r="I2" s="7"/>
      <c r="J2" s="7"/>
      <c r="K2" s="59"/>
      <c r="L2" s="7"/>
      <c r="M2" s="7"/>
      <c r="N2" s="7"/>
      <c r="O2" s="59"/>
      <c r="P2" s="59"/>
      <c r="Q2" s="7"/>
    </row>
    <row r="3" ht="18.75" customHeight="1" spans="1:17">
      <c r="A3" s="49" t="str">
        <f>"单位名称："&amp;"中国共产党永德县委员会宣传部"</f>
        <v>单位名称：中国共产党永德县委员会宣传部</v>
      </c>
      <c r="B3" s="100"/>
      <c r="C3" s="100"/>
      <c r="D3" s="100"/>
      <c r="E3" s="100"/>
      <c r="F3" s="100"/>
      <c r="G3" s="100"/>
      <c r="H3" s="100"/>
      <c r="I3" s="100"/>
      <c r="J3" s="100"/>
      <c r="O3" s="70"/>
      <c r="P3" s="70"/>
      <c r="Q3" s="47" t="s">
        <v>170</v>
      </c>
    </row>
    <row r="4" ht="18.75" customHeight="1" spans="1:17">
      <c r="A4" s="12" t="s">
        <v>652</v>
      </c>
      <c r="B4" s="79" t="s">
        <v>653</v>
      </c>
      <c r="C4" s="79" t="s">
        <v>654</v>
      </c>
      <c r="D4" s="79" t="s">
        <v>655</v>
      </c>
      <c r="E4" s="79" t="s">
        <v>656</v>
      </c>
      <c r="F4" s="79" t="s">
        <v>657</v>
      </c>
      <c r="G4" s="52" t="s">
        <v>190</v>
      </c>
      <c r="H4" s="52"/>
      <c r="I4" s="52"/>
      <c r="J4" s="52"/>
      <c r="K4" s="81"/>
      <c r="L4" s="52"/>
      <c r="M4" s="52"/>
      <c r="N4" s="52"/>
      <c r="O4" s="71"/>
      <c r="P4" s="81"/>
      <c r="Q4" s="53"/>
    </row>
    <row r="5" ht="18.75" customHeight="1" spans="1:17">
      <c r="A5" s="17"/>
      <c r="B5" s="82"/>
      <c r="C5" s="82"/>
      <c r="D5" s="82"/>
      <c r="E5" s="82"/>
      <c r="F5" s="82"/>
      <c r="G5" s="82" t="s">
        <v>56</v>
      </c>
      <c r="H5" s="82" t="s">
        <v>59</v>
      </c>
      <c r="I5" s="82" t="s">
        <v>658</v>
      </c>
      <c r="J5" s="82" t="s">
        <v>659</v>
      </c>
      <c r="K5" s="83" t="s">
        <v>660</v>
      </c>
      <c r="L5" s="96" t="s">
        <v>78</v>
      </c>
      <c r="M5" s="96"/>
      <c r="N5" s="96"/>
      <c r="O5" s="97"/>
      <c r="P5" s="98"/>
      <c r="Q5" s="84"/>
    </row>
    <row r="6" ht="30" customHeight="1" spans="1:17">
      <c r="A6" s="37"/>
      <c r="B6" s="84"/>
      <c r="C6" s="84"/>
      <c r="D6" s="84"/>
      <c r="E6" s="84"/>
      <c r="F6" s="84"/>
      <c r="G6" s="84"/>
      <c r="H6" s="84" t="s">
        <v>58</v>
      </c>
      <c r="I6" s="84"/>
      <c r="J6" s="84"/>
      <c r="K6" s="85"/>
      <c r="L6" s="84" t="s">
        <v>58</v>
      </c>
      <c r="M6" s="84" t="s">
        <v>65</v>
      </c>
      <c r="N6" s="84" t="s">
        <v>198</v>
      </c>
      <c r="O6" s="99" t="s">
        <v>67</v>
      </c>
      <c r="P6" s="85" t="s">
        <v>68</v>
      </c>
      <c r="Q6" s="84" t="s">
        <v>69</v>
      </c>
    </row>
    <row r="7" ht="18.75" customHeight="1" spans="1:17">
      <c r="A7" s="38">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ht="18.75" customHeight="1" spans="1:17">
      <c r="A8" s="87" t="s">
        <v>71</v>
      </c>
      <c r="B8" s="88"/>
      <c r="C8" s="88"/>
      <c r="D8" s="88"/>
      <c r="E8" s="103"/>
      <c r="F8" s="28">
        <v>76432</v>
      </c>
      <c r="G8" s="28">
        <v>76432</v>
      </c>
      <c r="H8" s="28">
        <v>76432</v>
      </c>
      <c r="I8" s="28"/>
      <c r="J8" s="28"/>
      <c r="K8" s="28"/>
      <c r="L8" s="28"/>
      <c r="M8" s="28"/>
      <c r="N8" s="28"/>
      <c r="O8" s="28"/>
      <c r="P8" s="28"/>
      <c r="Q8" s="28"/>
    </row>
    <row r="9" ht="18.75" customHeight="1" spans="1:17">
      <c r="A9" s="273" t="s">
        <v>309</v>
      </c>
      <c r="B9" s="88" t="s">
        <v>661</v>
      </c>
      <c r="C9" s="88" t="s">
        <v>661</v>
      </c>
      <c r="D9" s="88" t="s">
        <v>662</v>
      </c>
      <c r="E9" s="105">
        <v>50</v>
      </c>
      <c r="F9" s="28">
        <v>10000</v>
      </c>
      <c r="G9" s="28">
        <v>10000</v>
      </c>
      <c r="H9" s="28">
        <v>10000</v>
      </c>
      <c r="I9" s="28"/>
      <c r="J9" s="28"/>
      <c r="K9" s="28"/>
      <c r="L9" s="28"/>
      <c r="M9" s="28"/>
      <c r="N9" s="28"/>
      <c r="O9" s="28"/>
      <c r="P9" s="28"/>
      <c r="Q9" s="28"/>
    </row>
    <row r="10" ht="18.75" customHeight="1" spans="1:17">
      <c r="A10" s="273" t="s">
        <v>258</v>
      </c>
      <c r="B10" s="88" t="s">
        <v>663</v>
      </c>
      <c r="C10" s="88" t="s">
        <v>663</v>
      </c>
      <c r="D10" s="88" t="s">
        <v>664</v>
      </c>
      <c r="E10" s="105">
        <v>1</v>
      </c>
      <c r="F10" s="28">
        <v>12000</v>
      </c>
      <c r="G10" s="28">
        <v>12000</v>
      </c>
      <c r="H10" s="28">
        <v>12000</v>
      </c>
      <c r="I10" s="28"/>
      <c r="J10" s="28"/>
      <c r="K10" s="28"/>
      <c r="L10" s="28"/>
      <c r="M10" s="28"/>
      <c r="N10" s="28"/>
      <c r="O10" s="28"/>
      <c r="P10" s="28"/>
      <c r="Q10" s="28"/>
    </row>
    <row r="11" ht="18.75" customHeight="1" spans="1:17">
      <c r="A11" s="273" t="s">
        <v>239</v>
      </c>
      <c r="B11" s="88" t="s">
        <v>661</v>
      </c>
      <c r="C11" s="88" t="s">
        <v>661</v>
      </c>
      <c r="D11" s="88" t="s">
        <v>665</v>
      </c>
      <c r="E11" s="105">
        <v>50</v>
      </c>
      <c r="F11" s="28">
        <v>10000</v>
      </c>
      <c r="G11" s="28">
        <v>10000</v>
      </c>
      <c r="H11" s="28">
        <v>10000</v>
      </c>
      <c r="I11" s="28"/>
      <c r="J11" s="28"/>
      <c r="K11" s="28"/>
      <c r="L11" s="28"/>
      <c r="M11" s="28"/>
      <c r="N11" s="28"/>
      <c r="O11" s="28"/>
      <c r="P11" s="28"/>
      <c r="Q11" s="28"/>
    </row>
    <row r="12" ht="18.75" customHeight="1" spans="1:17">
      <c r="A12" s="273" t="s">
        <v>303</v>
      </c>
      <c r="B12" s="88" t="s">
        <v>666</v>
      </c>
      <c r="C12" s="88" t="s">
        <v>663</v>
      </c>
      <c r="D12" s="88" t="s">
        <v>667</v>
      </c>
      <c r="E12" s="105">
        <v>1</v>
      </c>
      <c r="F12" s="28">
        <v>18532</v>
      </c>
      <c r="G12" s="28">
        <v>18532</v>
      </c>
      <c r="H12" s="28">
        <v>18532</v>
      </c>
      <c r="I12" s="28"/>
      <c r="J12" s="28"/>
      <c r="K12" s="28"/>
      <c r="L12" s="28"/>
      <c r="M12" s="28"/>
      <c r="N12" s="28"/>
      <c r="O12" s="28"/>
      <c r="P12" s="28"/>
      <c r="Q12" s="28"/>
    </row>
    <row r="13" ht="18.75" customHeight="1" spans="1:17">
      <c r="A13" s="273" t="s">
        <v>256</v>
      </c>
      <c r="B13" s="88" t="s">
        <v>663</v>
      </c>
      <c r="C13" s="88" t="s">
        <v>663</v>
      </c>
      <c r="D13" s="88" t="s">
        <v>664</v>
      </c>
      <c r="E13" s="105">
        <v>1</v>
      </c>
      <c r="F13" s="28">
        <v>3000</v>
      </c>
      <c r="G13" s="28">
        <v>3000</v>
      </c>
      <c r="H13" s="28">
        <v>3000</v>
      </c>
      <c r="I13" s="28"/>
      <c r="J13" s="28"/>
      <c r="K13" s="28"/>
      <c r="L13" s="28"/>
      <c r="M13" s="28"/>
      <c r="N13" s="28"/>
      <c r="O13" s="28"/>
      <c r="P13" s="28"/>
      <c r="Q13" s="28"/>
    </row>
    <row r="14" ht="18.75" customHeight="1" spans="1:17">
      <c r="A14" s="273" t="s">
        <v>256</v>
      </c>
      <c r="B14" s="88" t="s">
        <v>668</v>
      </c>
      <c r="C14" s="88" t="s">
        <v>668</v>
      </c>
      <c r="D14" s="88" t="s">
        <v>342</v>
      </c>
      <c r="E14" s="105">
        <v>1</v>
      </c>
      <c r="F14" s="28">
        <v>2900</v>
      </c>
      <c r="G14" s="28">
        <v>2900</v>
      </c>
      <c r="H14" s="28">
        <v>2900</v>
      </c>
      <c r="I14" s="28"/>
      <c r="J14" s="28"/>
      <c r="K14" s="28"/>
      <c r="L14" s="28"/>
      <c r="M14" s="28"/>
      <c r="N14" s="28"/>
      <c r="O14" s="28"/>
      <c r="P14" s="28"/>
      <c r="Q14" s="28"/>
    </row>
    <row r="15" ht="18.75" customHeight="1" spans="1:17">
      <c r="A15" s="273" t="s">
        <v>313</v>
      </c>
      <c r="B15" s="88" t="s">
        <v>661</v>
      </c>
      <c r="C15" s="88" t="s">
        <v>661</v>
      </c>
      <c r="D15" s="88" t="s">
        <v>662</v>
      </c>
      <c r="E15" s="105">
        <v>50</v>
      </c>
      <c r="F15" s="28">
        <v>10000</v>
      </c>
      <c r="G15" s="28">
        <v>10000</v>
      </c>
      <c r="H15" s="28">
        <v>10000</v>
      </c>
      <c r="I15" s="28"/>
      <c r="J15" s="28"/>
      <c r="K15" s="28"/>
      <c r="L15" s="28"/>
      <c r="M15" s="28"/>
      <c r="N15" s="28"/>
      <c r="O15" s="28"/>
      <c r="P15" s="28"/>
      <c r="Q15" s="28"/>
    </row>
    <row r="16" ht="18.75" customHeight="1" spans="1:17">
      <c r="A16" s="273" t="s">
        <v>293</v>
      </c>
      <c r="B16" s="88" t="s">
        <v>666</v>
      </c>
      <c r="C16" s="88" t="s">
        <v>663</v>
      </c>
      <c r="D16" s="88" t="s">
        <v>667</v>
      </c>
      <c r="E16" s="105">
        <v>1</v>
      </c>
      <c r="F16" s="28">
        <v>10000</v>
      </c>
      <c r="G16" s="28">
        <v>10000</v>
      </c>
      <c r="H16" s="28">
        <v>10000</v>
      </c>
      <c r="I16" s="28"/>
      <c r="J16" s="28"/>
      <c r="K16" s="28"/>
      <c r="L16" s="28"/>
      <c r="M16" s="28"/>
      <c r="N16" s="28"/>
      <c r="O16" s="28"/>
      <c r="P16" s="28"/>
      <c r="Q16" s="28"/>
    </row>
    <row r="17" ht="18.75" customHeight="1" spans="1:17">
      <c r="A17" s="90" t="s">
        <v>121</v>
      </c>
      <c r="B17" s="91"/>
      <c r="C17" s="91"/>
      <c r="D17" s="91"/>
      <c r="E17" s="103"/>
      <c r="F17" s="28">
        <v>76432</v>
      </c>
      <c r="G17" s="28">
        <v>76432</v>
      </c>
      <c r="H17" s="28">
        <v>76432</v>
      </c>
      <c r="I17" s="28"/>
      <c r="J17" s="28"/>
      <c r="K17" s="28"/>
      <c r="L17" s="28"/>
      <c r="M17" s="28"/>
      <c r="N17" s="28"/>
      <c r="O17" s="28"/>
      <c r="P17" s="28"/>
      <c r="Q17" s="28"/>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A2" workbookViewId="0">
      <selection activeCell="A2" sqref="A2:N2"/>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9"/>
      <c r="B1" s="69"/>
      <c r="C1" s="74"/>
      <c r="D1" s="69"/>
      <c r="E1" s="69"/>
      <c r="F1" s="69"/>
      <c r="G1" s="69"/>
      <c r="H1" s="75"/>
      <c r="I1" s="69"/>
      <c r="J1" s="69"/>
      <c r="K1" s="69"/>
      <c r="L1" s="45"/>
      <c r="M1" s="93"/>
      <c r="N1" s="94" t="s">
        <v>669</v>
      </c>
    </row>
    <row r="2" ht="34.5" customHeight="1" spans="1:14">
      <c r="A2" s="48" t="str">
        <f>"2025"&amp;"年部门政府购买服务预算表"</f>
        <v>2025年部门政府购买服务预算表</v>
      </c>
      <c r="B2" s="76"/>
      <c r="C2" s="59"/>
      <c r="D2" s="76"/>
      <c r="E2" s="76"/>
      <c r="F2" s="76"/>
      <c r="G2" s="76"/>
      <c r="H2" s="77"/>
      <c r="I2" s="76"/>
      <c r="J2" s="76"/>
      <c r="K2" s="76"/>
      <c r="L2" s="59"/>
      <c r="M2" s="77"/>
      <c r="N2" s="76"/>
    </row>
    <row r="3" ht="18.75" customHeight="1" spans="1:14">
      <c r="A3" s="66" t="str">
        <f>"单位名称："&amp;"中国共产党永德县委员会宣传部"</f>
        <v>单位名称：中国共产党永德县委员会宣传部</v>
      </c>
      <c r="B3" s="67"/>
      <c r="C3" s="78"/>
      <c r="D3" s="67"/>
      <c r="E3" s="67"/>
      <c r="F3" s="67"/>
      <c r="G3" s="67"/>
      <c r="H3" s="75"/>
      <c r="I3" s="69"/>
      <c r="J3" s="69"/>
      <c r="K3" s="69"/>
      <c r="L3" s="70"/>
      <c r="M3" s="95"/>
      <c r="N3" s="94" t="s">
        <v>170</v>
      </c>
    </row>
    <row r="4" ht="18.75" customHeight="1" spans="1:14">
      <c r="A4" s="12" t="s">
        <v>652</v>
      </c>
      <c r="B4" s="79" t="s">
        <v>670</v>
      </c>
      <c r="C4" s="80" t="s">
        <v>671</v>
      </c>
      <c r="D4" s="52" t="s">
        <v>190</v>
      </c>
      <c r="E4" s="52"/>
      <c r="F4" s="52"/>
      <c r="G4" s="52"/>
      <c r="H4" s="81"/>
      <c r="I4" s="52"/>
      <c r="J4" s="52"/>
      <c r="K4" s="52"/>
      <c r="L4" s="71"/>
      <c r="M4" s="81"/>
      <c r="N4" s="53"/>
    </row>
    <row r="5" ht="18.75" customHeight="1" spans="1:14">
      <c r="A5" s="17"/>
      <c r="B5" s="82"/>
      <c r="C5" s="83"/>
      <c r="D5" s="82" t="s">
        <v>56</v>
      </c>
      <c r="E5" s="82" t="s">
        <v>59</v>
      </c>
      <c r="F5" s="82" t="s">
        <v>658</v>
      </c>
      <c r="G5" s="82" t="s">
        <v>659</v>
      </c>
      <c r="H5" s="83" t="s">
        <v>660</v>
      </c>
      <c r="I5" s="96" t="s">
        <v>78</v>
      </c>
      <c r="J5" s="96"/>
      <c r="K5" s="96"/>
      <c r="L5" s="97"/>
      <c r="M5" s="98"/>
      <c r="N5" s="84"/>
    </row>
    <row r="6" ht="26.25" customHeight="1" spans="1:14">
      <c r="A6" s="37"/>
      <c r="B6" s="84"/>
      <c r="C6" s="85"/>
      <c r="D6" s="84"/>
      <c r="E6" s="84"/>
      <c r="F6" s="84"/>
      <c r="G6" s="84"/>
      <c r="H6" s="85"/>
      <c r="I6" s="84" t="s">
        <v>58</v>
      </c>
      <c r="J6" s="84" t="s">
        <v>65</v>
      </c>
      <c r="K6" s="84" t="s">
        <v>198</v>
      </c>
      <c r="L6" s="99" t="s">
        <v>67</v>
      </c>
      <c r="M6" s="85" t="s">
        <v>68</v>
      </c>
      <c r="N6" s="84" t="s">
        <v>69</v>
      </c>
    </row>
    <row r="7" ht="18.75" customHeight="1" spans="1:14">
      <c r="A7" s="86">
        <v>1</v>
      </c>
      <c r="B7" s="86">
        <v>2</v>
      </c>
      <c r="C7" s="86">
        <v>3</v>
      </c>
      <c r="D7" s="86">
        <v>4</v>
      </c>
      <c r="E7" s="86">
        <v>5</v>
      </c>
      <c r="F7" s="86">
        <v>6</v>
      </c>
      <c r="G7" s="86">
        <v>7</v>
      </c>
      <c r="H7" s="86">
        <v>8</v>
      </c>
      <c r="I7" s="86">
        <v>9</v>
      </c>
      <c r="J7" s="86">
        <v>10</v>
      </c>
      <c r="K7" s="86">
        <v>11</v>
      </c>
      <c r="L7" s="86">
        <v>12</v>
      </c>
      <c r="M7" s="86">
        <v>13</v>
      </c>
      <c r="N7" s="86">
        <v>14</v>
      </c>
    </row>
    <row r="8" ht="18.75" customHeight="1" spans="1:14">
      <c r="A8" s="87"/>
      <c r="B8" s="88"/>
      <c r="C8" s="89"/>
      <c r="D8" s="28"/>
      <c r="E8" s="28"/>
      <c r="F8" s="28"/>
      <c r="G8" s="28"/>
      <c r="H8" s="28"/>
      <c r="I8" s="28"/>
      <c r="J8" s="28"/>
      <c r="K8" s="28"/>
      <c r="L8" s="28"/>
      <c r="M8" s="28"/>
      <c r="N8" s="28"/>
    </row>
    <row r="9" ht="18.75" customHeight="1" spans="1:14">
      <c r="A9" s="87"/>
      <c r="B9" s="88"/>
      <c r="C9" s="89"/>
      <c r="D9" s="28"/>
      <c r="E9" s="28"/>
      <c r="F9" s="28"/>
      <c r="G9" s="28"/>
      <c r="H9" s="28"/>
      <c r="I9" s="28"/>
      <c r="J9" s="28"/>
      <c r="K9" s="28"/>
      <c r="L9" s="28"/>
      <c r="M9" s="28"/>
      <c r="N9" s="28"/>
    </row>
    <row r="10" ht="18.75" customHeight="1" spans="1:14">
      <c r="A10" s="90" t="s">
        <v>121</v>
      </c>
      <c r="B10" s="91"/>
      <c r="C10" s="92"/>
      <c r="D10" s="28"/>
      <c r="E10" s="28"/>
      <c r="F10" s="28"/>
      <c r="G10" s="28"/>
      <c r="H10" s="28"/>
      <c r="I10" s="28"/>
      <c r="J10" s="28"/>
      <c r="K10" s="28"/>
      <c r="L10" s="28"/>
      <c r="M10" s="28"/>
      <c r="N10" s="28"/>
    </row>
    <row r="11" customHeight="1" spans="1:1">
      <c r="A11" t="s">
        <v>672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3"/>
      <c r="B1" s="33"/>
      <c r="C1" s="33"/>
      <c r="D1" s="64"/>
      <c r="G1" s="45"/>
      <c r="H1" s="45"/>
      <c r="I1" s="45" t="s">
        <v>673</v>
      </c>
    </row>
    <row r="2" ht="27.75" customHeight="1" spans="1:9">
      <c r="A2" s="65" t="str">
        <f>"2025"&amp;"年县对下转移支付预算表"</f>
        <v>2025年县对下转移支付预算表</v>
      </c>
      <c r="B2" s="7"/>
      <c r="C2" s="7"/>
      <c r="D2" s="7"/>
      <c r="E2" s="7"/>
      <c r="F2" s="7"/>
      <c r="G2" s="59"/>
      <c r="H2" s="59"/>
      <c r="I2" s="7"/>
    </row>
    <row r="3" ht="18.75" customHeight="1" spans="1:9">
      <c r="A3" s="66" t="str">
        <f>"单位名称："&amp;"中国共产党永德县委员会宣传部"</f>
        <v>单位名称：中国共产党永德县委员会宣传部</v>
      </c>
      <c r="B3" s="67"/>
      <c r="C3" s="67"/>
      <c r="D3" s="68"/>
      <c r="E3" s="69"/>
      <c r="G3" s="70"/>
      <c r="H3" s="70"/>
      <c r="I3" s="45" t="s">
        <v>170</v>
      </c>
    </row>
    <row r="4" ht="18.75" customHeight="1" spans="1:9">
      <c r="A4" s="34" t="s">
        <v>674</v>
      </c>
      <c r="B4" s="13" t="s">
        <v>190</v>
      </c>
      <c r="C4" s="14"/>
      <c r="D4" s="14"/>
      <c r="E4" s="13" t="s">
        <v>675</v>
      </c>
      <c r="F4" s="14"/>
      <c r="G4" s="71"/>
      <c r="H4" s="71"/>
      <c r="I4" s="15"/>
    </row>
    <row r="5" ht="18.75" customHeight="1" spans="1:9">
      <c r="A5" s="38"/>
      <c r="B5" s="35" t="s">
        <v>56</v>
      </c>
      <c r="C5" s="12" t="s">
        <v>59</v>
      </c>
      <c r="D5" s="72" t="s">
        <v>676</v>
      </c>
      <c r="E5" s="73" t="s">
        <v>677</v>
      </c>
      <c r="F5" s="73" t="s">
        <v>677</v>
      </c>
      <c r="G5" s="73" t="s">
        <v>677</v>
      </c>
      <c r="H5" s="73" t="s">
        <v>677</v>
      </c>
      <c r="I5" s="73" t="s">
        <v>677</v>
      </c>
    </row>
    <row r="6" ht="18.75" customHeight="1" spans="1:9">
      <c r="A6" s="73">
        <v>1</v>
      </c>
      <c r="B6" s="73">
        <v>2</v>
      </c>
      <c r="C6" s="73">
        <v>3</v>
      </c>
      <c r="D6" s="73">
        <v>4</v>
      </c>
      <c r="E6" s="73">
        <v>5</v>
      </c>
      <c r="F6" s="73">
        <v>6</v>
      </c>
      <c r="G6" s="73">
        <v>7</v>
      </c>
      <c r="H6" s="73">
        <v>8</v>
      </c>
      <c r="I6" s="73">
        <v>9</v>
      </c>
    </row>
    <row r="7" ht="18.75" customHeight="1" spans="1:9">
      <c r="A7" s="40"/>
      <c r="B7" s="28"/>
      <c r="C7" s="28"/>
      <c r="D7" s="28"/>
      <c r="E7" s="28"/>
      <c r="F7" s="28"/>
      <c r="G7" s="28"/>
      <c r="H7" s="28"/>
      <c r="I7" s="28"/>
    </row>
    <row r="8" ht="18.75" customHeight="1" spans="1:9">
      <c r="A8" s="40"/>
      <c r="B8" s="28"/>
      <c r="C8" s="28"/>
      <c r="D8" s="28"/>
      <c r="E8" s="28"/>
      <c r="F8" s="28"/>
      <c r="G8" s="28"/>
      <c r="H8" s="28"/>
      <c r="I8" s="28"/>
    </row>
    <row r="9" customHeight="1" spans="1:1">
      <c r="A9" t="s">
        <v>678</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18" sqref="B1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45" t="s">
        <v>679</v>
      </c>
    </row>
    <row r="2" ht="36" customHeight="1" spans="1:10">
      <c r="A2" s="6" t="str">
        <f>"2025"&amp;"年县对下转移支付绩效目标表"</f>
        <v>2025年县对下转移支付绩效目标表</v>
      </c>
      <c r="B2" s="7"/>
      <c r="C2" s="7"/>
      <c r="D2" s="7"/>
      <c r="E2" s="7"/>
      <c r="F2" s="59"/>
      <c r="G2" s="7"/>
      <c r="H2" s="59"/>
      <c r="I2" s="59"/>
      <c r="J2" s="7"/>
    </row>
    <row r="3" ht="18.75" customHeight="1" spans="1:8">
      <c r="A3" s="8" t="str">
        <f>"单位名称："&amp;"中国共产党永德县委员会宣传部"</f>
        <v>单位名称：中国共产党永德县委员会宣传部</v>
      </c>
      <c r="B3" s="4"/>
      <c r="C3" s="4"/>
      <c r="D3" s="4"/>
      <c r="E3" s="4"/>
      <c r="F3" s="44"/>
      <c r="G3" s="4"/>
      <c r="H3" s="44"/>
    </row>
    <row r="4" ht="18.75" customHeight="1" spans="1:10">
      <c r="A4" s="54" t="s">
        <v>326</v>
      </c>
      <c r="B4" s="54" t="s">
        <v>327</v>
      </c>
      <c r="C4" s="54" t="s">
        <v>328</v>
      </c>
      <c r="D4" s="54" t="s">
        <v>329</v>
      </c>
      <c r="E4" s="54" t="s">
        <v>330</v>
      </c>
      <c r="F4" s="60" t="s">
        <v>331</v>
      </c>
      <c r="G4" s="54" t="s">
        <v>332</v>
      </c>
      <c r="H4" s="60" t="s">
        <v>333</v>
      </c>
      <c r="I4" s="60" t="s">
        <v>334</v>
      </c>
      <c r="J4" s="54" t="s">
        <v>335</v>
      </c>
    </row>
    <row r="5" ht="18.75" customHeight="1" spans="1:10">
      <c r="A5" s="54">
        <v>1</v>
      </c>
      <c r="B5" s="54">
        <v>2</v>
      </c>
      <c r="C5" s="54">
        <v>3</v>
      </c>
      <c r="D5" s="54">
        <v>4</v>
      </c>
      <c r="E5" s="54">
        <v>5</v>
      </c>
      <c r="F5" s="60">
        <v>6</v>
      </c>
      <c r="G5" s="54">
        <v>7</v>
      </c>
      <c r="H5" s="60">
        <v>8</v>
      </c>
      <c r="I5" s="60">
        <v>9</v>
      </c>
      <c r="J5" s="54">
        <v>10</v>
      </c>
    </row>
    <row r="6" ht="18.75" customHeight="1" spans="1:10">
      <c r="A6" s="27"/>
      <c r="B6" s="55"/>
      <c r="C6" s="55"/>
      <c r="D6" s="55"/>
      <c r="E6" s="61"/>
      <c r="F6" s="62"/>
      <c r="G6" s="61"/>
      <c r="H6" s="62"/>
      <c r="I6" s="62"/>
      <c r="J6" s="61"/>
    </row>
    <row r="7" ht="18.75" customHeight="1" spans="1:10">
      <c r="A7" s="27"/>
      <c r="B7" s="27"/>
      <c r="C7" s="27"/>
      <c r="D7" s="27"/>
      <c r="E7" s="27"/>
      <c r="F7" s="63"/>
      <c r="G7" s="27"/>
      <c r="H7" s="27"/>
      <c r="I7" s="27"/>
      <c r="J7" s="27"/>
    </row>
    <row r="8" customHeight="1" spans="1:1">
      <c r="A8" t="s">
        <v>678</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E18" sqref="E18"/>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2"/>
      <c r="B1" s="2"/>
      <c r="C1" s="2"/>
      <c r="D1" s="2"/>
      <c r="E1" s="2"/>
      <c r="F1" s="2"/>
      <c r="G1" s="2"/>
      <c r="H1" s="47" t="s">
        <v>680</v>
      </c>
    </row>
    <row r="2" ht="34.5" customHeight="1" spans="1:8">
      <c r="A2" s="48" t="str">
        <f>"2025"&amp;"年新增资产配置表"</f>
        <v>2025年新增资产配置表</v>
      </c>
      <c r="B2" s="7"/>
      <c r="C2" s="7"/>
      <c r="D2" s="7"/>
      <c r="E2" s="7"/>
      <c r="F2" s="7"/>
      <c r="G2" s="7"/>
      <c r="H2" s="7"/>
    </row>
    <row r="3" ht="18.75" customHeight="1" spans="1:8">
      <c r="A3" s="49" t="str">
        <f>"单位名称："&amp;"中国共产党永德县委员会宣传部"</f>
        <v>单位名称：中国共产党永德县委员会宣传部</v>
      </c>
      <c r="B3" s="9"/>
      <c r="C3" s="4"/>
      <c r="H3" s="50" t="s">
        <v>170</v>
      </c>
    </row>
    <row r="4" ht="18.75" customHeight="1" spans="1:8">
      <c r="A4" s="12" t="s">
        <v>183</v>
      </c>
      <c r="B4" s="12" t="s">
        <v>681</v>
      </c>
      <c r="C4" s="12" t="s">
        <v>682</v>
      </c>
      <c r="D4" s="12" t="s">
        <v>683</v>
      </c>
      <c r="E4" s="12" t="s">
        <v>684</v>
      </c>
      <c r="F4" s="51" t="s">
        <v>685</v>
      </c>
      <c r="G4" s="52"/>
      <c r="H4" s="53"/>
    </row>
    <row r="5" ht="18.75" customHeight="1" spans="1:8">
      <c r="A5" s="37"/>
      <c r="B5" s="37"/>
      <c r="C5" s="37"/>
      <c r="D5" s="37"/>
      <c r="E5" s="37"/>
      <c r="F5" s="54" t="s">
        <v>656</v>
      </c>
      <c r="G5" s="54" t="s">
        <v>686</v>
      </c>
      <c r="H5" s="54" t="s">
        <v>687</v>
      </c>
    </row>
    <row r="6" ht="18.75" customHeight="1" spans="1:8">
      <c r="A6" s="54">
        <v>1</v>
      </c>
      <c r="B6" s="54">
        <v>2</v>
      </c>
      <c r="C6" s="54">
        <v>3</v>
      </c>
      <c r="D6" s="54">
        <v>4</v>
      </c>
      <c r="E6" s="54">
        <v>5</v>
      </c>
      <c r="F6" s="54">
        <v>6</v>
      </c>
      <c r="G6" s="54">
        <v>7</v>
      </c>
      <c r="H6" s="54">
        <v>8</v>
      </c>
    </row>
    <row r="7" ht="18.75" customHeight="1" spans="1:8">
      <c r="A7" s="55"/>
      <c r="B7" s="55"/>
      <c r="C7" s="40"/>
      <c r="D7" s="40"/>
      <c r="E7" s="40"/>
      <c r="F7" s="56"/>
      <c r="G7" s="28"/>
      <c r="H7" s="28"/>
    </row>
    <row r="8" ht="18.75" customHeight="1" spans="1:8">
      <c r="A8" s="29" t="s">
        <v>56</v>
      </c>
      <c r="B8" s="57"/>
      <c r="C8" s="57"/>
      <c r="D8" s="57"/>
      <c r="E8" s="58"/>
      <c r="F8" s="56"/>
      <c r="G8" s="28"/>
      <c r="H8" s="28"/>
    </row>
    <row r="9" customHeight="1" spans="1:1">
      <c r="A9" s="44" t="s">
        <v>688</v>
      </c>
    </row>
    <row r="10" ht="18" customHeight="1" spans="1:2">
      <c r="A10" s="44"/>
      <c r="B10" s="44"/>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topLeftCell="A2" workbookViewId="0">
      <selection activeCell="C18" sqref="C18"/>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32"/>
      <c r="E1" s="32"/>
      <c r="F1" s="32"/>
      <c r="G1" s="32"/>
      <c r="H1" s="33"/>
      <c r="I1" s="33"/>
      <c r="J1" s="33"/>
      <c r="K1" s="45" t="s">
        <v>689</v>
      </c>
    </row>
    <row r="2" ht="42.75" customHeight="1" spans="1:11">
      <c r="A2" s="6" t="str">
        <f>"2025"&amp;"年转移支付补助项目支出预算表"</f>
        <v>2025年转移支付补助项目支出预算表</v>
      </c>
      <c r="B2" s="7"/>
      <c r="C2" s="7"/>
      <c r="D2" s="7"/>
      <c r="E2" s="7"/>
      <c r="F2" s="7"/>
      <c r="G2" s="7"/>
      <c r="H2" s="7"/>
      <c r="I2" s="7"/>
      <c r="J2" s="7"/>
      <c r="K2" s="7"/>
    </row>
    <row r="3" ht="18.75" customHeight="1" spans="1:11">
      <c r="A3" s="8" t="str">
        <f>"单位名称："&amp;"中国共产党永德县委员会宣传部"</f>
        <v>单位名称：中国共产党永德县委员会宣传部</v>
      </c>
      <c r="B3" s="9"/>
      <c r="C3" s="9"/>
      <c r="D3" s="9"/>
      <c r="E3" s="9"/>
      <c r="F3" s="9"/>
      <c r="G3" s="9"/>
      <c r="H3" s="10"/>
      <c r="I3" s="10"/>
      <c r="J3" s="10"/>
      <c r="K3" s="5" t="s">
        <v>170</v>
      </c>
    </row>
    <row r="4" ht="18.75" customHeight="1" spans="1:11">
      <c r="A4" s="11" t="s">
        <v>278</v>
      </c>
      <c r="B4" s="11" t="s">
        <v>185</v>
      </c>
      <c r="C4" s="11" t="s">
        <v>279</v>
      </c>
      <c r="D4" s="12" t="s">
        <v>186</v>
      </c>
      <c r="E4" s="12" t="s">
        <v>187</v>
      </c>
      <c r="F4" s="12" t="s">
        <v>280</v>
      </c>
      <c r="G4" s="12" t="s">
        <v>281</v>
      </c>
      <c r="H4" s="34" t="s">
        <v>56</v>
      </c>
      <c r="I4" s="13" t="s">
        <v>690</v>
      </c>
      <c r="J4" s="14"/>
      <c r="K4" s="15"/>
    </row>
    <row r="5" ht="18.75" customHeight="1" spans="1:11">
      <c r="A5" s="16"/>
      <c r="B5" s="16"/>
      <c r="C5" s="16"/>
      <c r="D5" s="17"/>
      <c r="E5" s="17"/>
      <c r="F5" s="17"/>
      <c r="G5" s="17"/>
      <c r="H5" s="35"/>
      <c r="I5" s="12" t="s">
        <v>59</v>
      </c>
      <c r="J5" s="12" t="s">
        <v>60</v>
      </c>
      <c r="K5" s="12" t="s">
        <v>61</v>
      </c>
    </row>
    <row r="6" ht="18.75" customHeight="1" spans="1:11">
      <c r="A6" s="36"/>
      <c r="B6" s="36"/>
      <c r="C6" s="36"/>
      <c r="D6" s="37"/>
      <c r="E6" s="37"/>
      <c r="F6" s="37"/>
      <c r="G6" s="37"/>
      <c r="H6" s="38"/>
      <c r="I6" s="37" t="s">
        <v>58</v>
      </c>
      <c r="J6" s="37"/>
      <c r="K6" s="37"/>
    </row>
    <row r="7" ht="18.75" customHeight="1" spans="1:11">
      <c r="A7" s="39">
        <v>1</v>
      </c>
      <c r="B7" s="39">
        <v>2</v>
      </c>
      <c r="C7" s="39">
        <v>3</v>
      </c>
      <c r="D7" s="39">
        <v>4</v>
      </c>
      <c r="E7" s="39">
        <v>5</v>
      </c>
      <c r="F7" s="39">
        <v>6</v>
      </c>
      <c r="G7" s="39">
        <v>7</v>
      </c>
      <c r="H7" s="39">
        <v>8</v>
      </c>
      <c r="I7" s="39">
        <v>9</v>
      </c>
      <c r="J7" s="46">
        <v>10</v>
      </c>
      <c r="K7" s="46">
        <v>11</v>
      </c>
    </row>
    <row r="8" ht="18.75" customHeight="1" spans="1:11">
      <c r="A8" s="40"/>
      <c r="B8" s="27"/>
      <c r="C8" s="40"/>
      <c r="D8" s="40"/>
      <c r="E8" s="40"/>
      <c r="F8" s="40"/>
      <c r="G8" s="40"/>
      <c r="H8" s="28"/>
      <c r="I8" s="28"/>
      <c r="J8" s="28"/>
      <c r="K8" s="28"/>
    </row>
    <row r="9" ht="18.75" customHeight="1" spans="1:11">
      <c r="A9" s="27"/>
      <c r="B9" s="27"/>
      <c r="C9" s="27"/>
      <c r="D9" s="27"/>
      <c r="E9" s="27"/>
      <c r="F9" s="27"/>
      <c r="G9" s="27"/>
      <c r="H9" s="28"/>
      <c r="I9" s="28"/>
      <c r="J9" s="28"/>
      <c r="K9" s="28"/>
    </row>
    <row r="10" ht="18.75" customHeight="1" spans="1:11">
      <c r="A10" s="41" t="s">
        <v>121</v>
      </c>
      <c r="B10" s="42"/>
      <c r="C10" s="42"/>
      <c r="D10" s="42"/>
      <c r="E10" s="42"/>
      <c r="F10" s="42"/>
      <c r="G10" s="43"/>
      <c r="H10" s="28"/>
      <c r="I10" s="28"/>
      <c r="J10" s="28"/>
      <c r="K10" s="28"/>
    </row>
    <row r="11" customHeight="1" spans="1:1">
      <c r="A11" s="44" t="s">
        <v>691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showZeros="0" workbookViewId="0">
      <selection activeCell="C10" sqref="C10"/>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2"/>
      <c r="B1" s="2"/>
      <c r="C1" s="2"/>
      <c r="D1" s="3"/>
      <c r="E1" s="4"/>
      <c r="F1" s="4"/>
      <c r="G1" s="5" t="s">
        <v>692</v>
      </c>
    </row>
    <row r="2" ht="36.75" customHeight="1" spans="1:7">
      <c r="A2" s="6" t="str">
        <f>"2025"&amp;"年部门项目中期规划预算表"</f>
        <v>2025年部门项目中期规划预算表</v>
      </c>
      <c r="B2" s="7"/>
      <c r="C2" s="7"/>
      <c r="D2" s="7"/>
      <c r="E2" s="7"/>
      <c r="F2" s="7"/>
      <c r="G2" s="7"/>
    </row>
    <row r="3" ht="18.75" customHeight="1" spans="1:7">
      <c r="A3" s="8" t="str">
        <f>"单位名称："&amp;"中国共产党永德县委员会宣传部"</f>
        <v>单位名称：中国共产党永德县委员会宣传部</v>
      </c>
      <c r="B3" s="9"/>
      <c r="C3" s="9"/>
      <c r="D3" s="9"/>
      <c r="E3" s="10"/>
      <c r="F3" s="10"/>
      <c r="G3" s="5" t="s">
        <v>170</v>
      </c>
    </row>
    <row r="4" ht="18.75" customHeight="1" spans="1:7">
      <c r="A4" s="11" t="s">
        <v>279</v>
      </c>
      <c r="B4" s="11" t="s">
        <v>278</v>
      </c>
      <c r="C4" s="11" t="s">
        <v>185</v>
      </c>
      <c r="D4" s="12" t="s">
        <v>693</v>
      </c>
      <c r="E4" s="13" t="s">
        <v>59</v>
      </c>
      <c r="F4" s="14"/>
      <c r="G4" s="15"/>
    </row>
    <row r="5" ht="18.75" customHeight="1" spans="1:7">
      <c r="A5" s="16"/>
      <c r="B5" s="16"/>
      <c r="C5" s="16"/>
      <c r="D5" s="17"/>
      <c r="E5" s="11" t="str">
        <f>"2025"&amp;"年"</f>
        <v>2025年</v>
      </c>
      <c r="F5" s="11" t="str">
        <f>"2025"+1&amp;"年"</f>
        <v>2026年</v>
      </c>
      <c r="G5" s="12" t="str">
        <f>"2025"+2&amp;"年"</f>
        <v>2027年</v>
      </c>
    </row>
    <row r="6" s="1" customFormat="1" ht="18.75" customHeight="1" spans="1:7">
      <c r="A6" s="18"/>
      <c r="B6" s="18"/>
      <c r="C6" s="18"/>
      <c r="D6" s="19"/>
      <c r="E6" s="18" t="s">
        <v>58</v>
      </c>
      <c r="F6" s="18"/>
      <c r="G6" s="19"/>
    </row>
    <row r="7" s="1" customFormat="1" ht="18.75" customHeight="1" spans="1:7">
      <c r="A7" s="20">
        <v>1</v>
      </c>
      <c r="B7" s="20">
        <v>2</v>
      </c>
      <c r="C7" s="20">
        <v>3</v>
      </c>
      <c r="D7" s="20">
        <v>4</v>
      </c>
      <c r="E7" s="20">
        <v>5</v>
      </c>
      <c r="F7" s="20">
        <v>6</v>
      </c>
      <c r="G7" s="21">
        <v>7</v>
      </c>
    </row>
    <row r="8" s="1" customFormat="1" ht="18.75" customHeight="1" spans="1:7">
      <c r="A8" s="22" t="s">
        <v>71</v>
      </c>
      <c r="B8" s="23"/>
      <c r="C8" s="23"/>
      <c r="D8" s="22"/>
      <c r="E8" s="24">
        <v>4570700</v>
      </c>
      <c r="F8" s="24"/>
      <c r="G8" s="24"/>
    </row>
    <row r="9" s="1" customFormat="1" ht="18.75" customHeight="1" spans="1:7">
      <c r="A9" s="22"/>
      <c r="B9" s="22" t="s">
        <v>694</v>
      </c>
      <c r="C9" s="22" t="s">
        <v>309</v>
      </c>
      <c r="D9" s="22" t="s">
        <v>695</v>
      </c>
      <c r="E9" s="24">
        <v>10000</v>
      </c>
      <c r="F9" s="24"/>
      <c r="G9" s="24"/>
    </row>
    <row r="10" s="1" customFormat="1" ht="18.75" customHeight="1" spans="1:7">
      <c r="A10" s="25"/>
      <c r="B10" s="22" t="s">
        <v>694</v>
      </c>
      <c r="C10" s="22" t="s">
        <v>319</v>
      </c>
      <c r="D10" s="22" t="s">
        <v>695</v>
      </c>
      <c r="E10" s="24">
        <v>500000</v>
      </c>
      <c r="F10" s="24"/>
      <c r="G10" s="24"/>
    </row>
    <row r="11" s="1" customFormat="1" ht="18.75" customHeight="1" spans="1:7">
      <c r="A11" s="25"/>
      <c r="B11" s="22" t="s">
        <v>694</v>
      </c>
      <c r="C11" s="22" t="s">
        <v>295</v>
      </c>
      <c r="D11" s="22" t="s">
        <v>695</v>
      </c>
      <c r="E11" s="24">
        <v>60000</v>
      </c>
      <c r="F11" s="24"/>
      <c r="G11" s="24"/>
    </row>
    <row r="12" s="1" customFormat="1" ht="18.75" customHeight="1" spans="1:7">
      <c r="A12" s="25"/>
      <c r="B12" s="22" t="s">
        <v>694</v>
      </c>
      <c r="C12" s="22" t="s">
        <v>303</v>
      </c>
      <c r="D12" s="22" t="s">
        <v>695</v>
      </c>
      <c r="E12" s="24">
        <v>100000</v>
      </c>
      <c r="F12" s="24"/>
      <c r="G12" s="24"/>
    </row>
    <row r="13" s="1" customFormat="1" ht="18.75" customHeight="1" spans="1:7">
      <c r="A13" s="25"/>
      <c r="B13" s="22" t="s">
        <v>694</v>
      </c>
      <c r="C13" s="22" t="s">
        <v>307</v>
      </c>
      <c r="D13" s="22" t="s">
        <v>695</v>
      </c>
      <c r="E13" s="24">
        <v>160000</v>
      </c>
      <c r="F13" s="24"/>
      <c r="G13" s="24"/>
    </row>
    <row r="14" s="1" customFormat="1" ht="18.75" customHeight="1" spans="1:7">
      <c r="A14" s="25"/>
      <c r="B14" s="22" t="s">
        <v>694</v>
      </c>
      <c r="C14" s="22" t="s">
        <v>289</v>
      </c>
      <c r="D14" s="22" t="s">
        <v>695</v>
      </c>
      <c r="E14" s="24">
        <v>200000</v>
      </c>
      <c r="F14" s="24"/>
      <c r="G14" s="24"/>
    </row>
    <row r="15" s="1" customFormat="1" ht="18.75" customHeight="1" spans="1:7">
      <c r="A15" s="25"/>
      <c r="B15" s="22" t="s">
        <v>694</v>
      </c>
      <c r="C15" s="22" t="s">
        <v>284</v>
      </c>
      <c r="D15" s="22" t="s">
        <v>695</v>
      </c>
      <c r="E15" s="24">
        <v>1320000</v>
      </c>
      <c r="F15" s="24"/>
      <c r="G15" s="24"/>
    </row>
    <row r="16" s="1" customFormat="1" ht="18.75" customHeight="1" spans="1:7">
      <c r="A16" s="25"/>
      <c r="B16" s="22" t="s">
        <v>694</v>
      </c>
      <c r="C16" s="22" t="s">
        <v>313</v>
      </c>
      <c r="D16" s="22" t="s">
        <v>695</v>
      </c>
      <c r="E16" s="24">
        <v>40000</v>
      </c>
      <c r="F16" s="24"/>
      <c r="G16" s="24"/>
    </row>
    <row r="17" s="1" customFormat="1" ht="18.75" customHeight="1" spans="1:7">
      <c r="A17" s="25"/>
      <c r="B17" s="22" t="s">
        <v>694</v>
      </c>
      <c r="C17" s="22" t="s">
        <v>287</v>
      </c>
      <c r="D17" s="22" t="s">
        <v>695</v>
      </c>
      <c r="E17" s="24">
        <v>1443000</v>
      </c>
      <c r="F17" s="24"/>
      <c r="G17" s="24"/>
    </row>
    <row r="18" s="1" customFormat="1" ht="18.75" customHeight="1" spans="1:7">
      <c r="A18" s="25"/>
      <c r="B18" s="22" t="s">
        <v>694</v>
      </c>
      <c r="C18" s="22" t="s">
        <v>311</v>
      </c>
      <c r="D18" s="22" t="s">
        <v>695</v>
      </c>
      <c r="E18" s="24">
        <v>650000</v>
      </c>
      <c r="F18" s="24"/>
      <c r="G18" s="24"/>
    </row>
    <row r="19" s="1" customFormat="1" ht="24" customHeight="1" spans="1:7">
      <c r="A19" s="25"/>
      <c r="B19" s="22" t="s">
        <v>694</v>
      </c>
      <c r="C19" s="22" t="s">
        <v>317</v>
      </c>
      <c r="D19" s="22" t="s">
        <v>695</v>
      </c>
      <c r="E19" s="24">
        <v>17700</v>
      </c>
      <c r="F19" s="24"/>
      <c r="G19" s="24"/>
    </row>
    <row r="20" s="1" customFormat="1" ht="18.75" customHeight="1" spans="1:7">
      <c r="A20" s="25"/>
      <c r="B20" s="22" t="s">
        <v>694</v>
      </c>
      <c r="C20" s="22" t="s">
        <v>299</v>
      </c>
      <c r="D20" s="22" t="s">
        <v>695</v>
      </c>
      <c r="E20" s="24">
        <v>50000</v>
      </c>
      <c r="F20" s="24"/>
      <c r="G20" s="24"/>
    </row>
    <row r="21" ht="18.75" customHeight="1" spans="1:7">
      <c r="A21" s="26"/>
      <c r="B21" s="27" t="s">
        <v>694</v>
      </c>
      <c r="C21" s="27" t="s">
        <v>293</v>
      </c>
      <c r="D21" s="27" t="s">
        <v>695</v>
      </c>
      <c r="E21" s="28">
        <v>20000</v>
      </c>
      <c r="F21" s="28"/>
      <c r="G21" s="28"/>
    </row>
    <row r="22" ht="18.75" customHeight="1" spans="1:7">
      <c r="A22" s="29" t="s">
        <v>56</v>
      </c>
      <c r="B22" s="30" t="s">
        <v>696</v>
      </c>
      <c r="C22" s="30"/>
      <c r="D22" s="31"/>
      <c r="E22" s="28">
        <v>4570700</v>
      </c>
      <c r="F22" s="28"/>
      <c r="G22" s="28"/>
    </row>
  </sheetData>
  <mergeCells count="11">
    <mergeCell ref="A2:G2"/>
    <mergeCell ref="A3:D3"/>
    <mergeCell ref="E4:G4"/>
    <mergeCell ref="A22:D22"/>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B38" sqref="B38"/>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56"/>
      <c r="O1" s="74"/>
      <c r="P1" s="74"/>
      <c r="Q1" s="74"/>
      <c r="R1" s="74"/>
      <c r="S1" s="45" t="s">
        <v>53</v>
      </c>
    </row>
    <row r="2" ht="57.75" customHeight="1" spans="1:19">
      <c r="A2" s="192" t="str">
        <f>"2025"&amp;"年部门收入预算表"</f>
        <v>2025年部门收入预算表</v>
      </c>
      <c r="B2" s="241"/>
      <c r="C2" s="241"/>
      <c r="D2" s="241"/>
      <c r="E2" s="241"/>
      <c r="F2" s="241"/>
      <c r="G2" s="241"/>
      <c r="H2" s="241"/>
      <c r="I2" s="241"/>
      <c r="J2" s="241"/>
      <c r="K2" s="241"/>
      <c r="L2" s="241"/>
      <c r="M2" s="241"/>
      <c r="N2" s="241"/>
      <c r="O2" s="257"/>
      <c r="P2" s="257"/>
      <c r="Q2" s="257"/>
      <c r="R2" s="257"/>
      <c r="S2" s="257"/>
    </row>
    <row r="3" ht="18.75" customHeight="1" spans="1:19">
      <c r="A3" s="49" t="str">
        <f>"单位名称："&amp;"中国共产党永德县委员会宣传部"</f>
        <v>单位名称：中国共产党永德县委员会宣传部</v>
      </c>
      <c r="B3" s="100"/>
      <c r="C3" s="100"/>
      <c r="D3" s="100"/>
      <c r="E3" s="100"/>
      <c r="F3" s="100"/>
      <c r="G3" s="100"/>
      <c r="H3" s="100"/>
      <c r="I3" s="100"/>
      <c r="J3" s="78"/>
      <c r="K3" s="100"/>
      <c r="L3" s="100"/>
      <c r="M3" s="100"/>
      <c r="N3" s="100"/>
      <c r="O3" s="78"/>
      <c r="P3" s="78"/>
      <c r="Q3" s="78"/>
      <c r="R3" s="78"/>
      <c r="S3" s="45" t="s">
        <v>1</v>
      </c>
    </row>
    <row r="4" ht="18.75" customHeight="1" spans="1:19">
      <c r="A4" s="242" t="s">
        <v>54</v>
      </c>
      <c r="B4" s="243" t="s">
        <v>55</v>
      </c>
      <c r="C4" s="243" t="s">
        <v>56</v>
      </c>
      <c r="D4" s="244" t="s">
        <v>57</v>
      </c>
      <c r="E4" s="245"/>
      <c r="F4" s="245"/>
      <c r="G4" s="245"/>
      <c r="H4" s="245"/>
      <c r="I4" s="245"/>
      <c r="J4" s="258"/>
      <c r="K4" s="245"/>
      <c r="L4" s="245"/>
      <c r="M4" s="245"/>
      <c r="N4" s="259"/>
      <c r="O4" s="244" t="s">
        <v>46</v>
      </c>
      <c r="P4" s="244"/>
      <c r="Q4" s="244"/>
      <c r="R4" s="244"/>
      <c r="S4" s="262"/>
    </row>
    <row r="5" ht="18.75" customHeight="1" spans="1:19">
      <c r="A5" s="246"/>
      <c r="B5" s="247"/>
      <c r="C5" s="247"/>
      <c r="D5" s="248" t="s">
        <v>58</v>
      </c>
      <c r="E5" s="248" t="s">
        <v>59</v>
      </c>
      <c r="F5" s="248" t="s">
        <v>60</v>
      </c>
      <c r="G5" s="248" t="s">
        <v>61</v>
      </c>
      <c r="H5" s="248" t="s">
        <v>62</v>
      </c>
      <c r="I5" s="260" t="s">
        <v>63</v>
      </c>
      <c r="J5" s="260"/>
      <c r="K5" s="260"/>
      <c r="L5" s="260"/>
      <c r="M5" s="260"/>
      <c r="N5" s="251"/>
      <c r="O5" s="248" t="s">
        <v>58</v>
      </c>
      <c r="P5" s="248" t="s">
        <v>59</v>
      </c>
      <c r="Q5" s="248" t="s">
        <v>60</v>
      </c>
      <c r="R5" s="248" t="s">
        <v>61</v>
      </c>
      <c r="S5" s="248" t="s">
        <v>64</v>
      </c>
    </row>
    <row r="6" ht="18.75" customHeight="1" spans="1:19">
      <c r="A6" s="249"/>
      <c r="B6" s="250"/>
      <c r="C6" s="250"/>
      <c r="D6" s="251"/>
      <c r="E6" s="251"/>
      <c r="F6" s="251"/>
      <c r="G6" s="251"/>
      <c r="H6" s="251"/>
      <c r="I6" s="250" t="s">
        <v>58</v>
      </c>
      <c r="J6" s="250" t="s">
        <v>65</v>
      </c>
      <c r="K6" s="250" t="s">
        <v>66</v>
      </c>
      <c r="L6" s="250" t="s">
        <v>67</v>
      </c>
      <c r="M6" s="250" t="s">
        <v>68</v>
      </c>
      <c r="N6" s="250" t="s">
        <v>69</v>
      </c>
      <c r="O6" s="261"/>
      <c r="P6" s="261"/>
      <c r="Q6" s="261"/>
      <c r="R6" s="261"/>
      <c r="S6" s="251"/>
    </row>
    <row r="7" ht="18.75" customHeight="1" spans="1:19">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c r="R7" s="39">
        <v>18</v>
      </c>
      <c r="S7" s="39">
        <v>19</v>
      </c>
    </row>
    <row r="8" ht="18.75" customHeight="1" spans="1:19">
      <c r="A8" s="252" t="s">
        <v>70</v>
      </c>
      <c r="B8" s="253" t="s">
        <v>71</v>
      </c>
      <c r="C8" s="28">
        <v>9868991.95</v>
      </c>
      <c r="D8" s="28">
        <v>9868991.95</v>
      </c>
      <c r="E8" s="28">
        <v>9862991.95</v>
      </c>
      <c r="F8" s="28"/>
      <c r="G8" s="28"/>
      <c r="H8" s="28"/>
      <c r="I8" s="28">
        <v>6000</v>
      </c>
      <c r="J8" s="28"/>
      <c r="K8" s="28"/>
      <c r="L8" s="28">
        <v>6000</v>
      </c>
      <c r="M8" s="28"/>
      <c r="N8" s="28"/>
      <c r="O8" s="28"/>
      <c r="P8" s="28"/>
      <c r="Q8" s="28"/>
      <c r="R8" s="28"/>
      <c r="S8" s="28"/>
    </row>
    <row r="9" ht="18.75" customHeight="1" spans="1:19">
      <c r="A9" s="254" t="s">
        <v>56</v>
      </c>
      <c r="B9" s="255"/>
      <c r="C9" s="28">
        <v>9868991.95</v>
      </c>
      <c r="D9" s="28">
        <v>9868991.95</v>
      </c>
      <c r="E9" s="28">
        <v>9862991.95</v>
      </c>
      <c r="F9" s="28"/>
      <c r="G9" s="28"/>
      <c r="H9" s="28"/>
      <c r="I9" s="28">
        <v>6000</v>
      </c>
      <c r="J9" s="28"/>
      <c r="K9" s="28"/>
      <c r="L9" s="28">
        <v>6000</v>
      </c>
      <c r="M9" s="28"/>
      <c r="N9" s="28"/>
      <c r="O9" s="28"/>
      <c r="P9" s="28"/>
      <c r="Q9" s="28"/>
      <c r="R9" s="28"/>
      <c r="S9" s="28"/>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B38" sqref="B38"/>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2"/>
      <c r="B1" s="2"/>
      <c r="C1" s="2"/>
      <c r="D1" s="227"/>
      <c r="E1" s="2"/>
      <c r="F1" s="2"/>
      <c r="G1" s="2"/>
      <c r="H1" s="227"/>
      <c r="I1" s="2"/>
      <c r="J1" s="227"/>
      <c r="K1" s="2"/>
      <c r="L1" s="2"/>
      <c r="M1" s="2"/>
      <c r="N1" s="2"/>
      <c r="O1" s="47" t="s">
        <v>72</v>
      </c>
    </row>
    <row r="2" ht="42" customHeight="1" spans="1:15">
      <c r="A2" s="6" t="str">
        <f>"2025"&amp;"年部门支出预算表"</f>
        <v>2025年部门支出预算表</v>
      </c>
      <c r="B2" s="228"/>
      <c r="C2" s="228"/>
      <c r="D2" s="228"/>
      <c r="E2" s="228"/>
      <c r="F2" s="228"/>
      <c r="G2" s="228"/>
      <c r="H2" s="228"/>
      <c r="I2" s="228"/>
      <c r="J2" s="228"/>
      <c r="K2" s="228"/>
      <c r="L2" s="228"/>
      <c r="M2" s="228"/>
      <c r="N2" s="228"/>
      <c r="O2" s="228"/>
    </row>
    <row r="3" ht="18.75" customHeight="1" spans="1:15">
      <c r="A3" s="229" t="str">
        <f>"单位名称："&amp;"中国共产党永德县委员会宣传部"</f>
        <v>单位名称：中国共产党永德县委员会宣传部</v>
      </c>
      <c r="B3" s="230"/>
      <c r="C3" s="69"/>
      <c r="D3" s="33"/>
      <c r="E3" s="69"/>
      <c r="F3" s="69"/>
      <c r="G3" s="69"/>
      <c r="H3" s="33"/>
      <c r="I3" s="69"/>
      <c r="J3" s="33"/>
      <c r="K3" s="69"/>
      <c r="L3" s="69"/>
      <c r="M3" s="240"/>
      <c r="N3" s="240"/>
      <c r="O3" s="47" t="s">
        <v>1</v>
      </c>
    </row>
    <row r="4" ht="18.75" customHeight="1" spans="1:15">
      <c r="A4" s="11" t="s">
        <v>73</v>
      </c>
      <c r="B4" s="11" t="s">
        <v>74</v>
      </c>
      <c r="C4" s="11" t="s">
        <v>56</v>
      </c>
      <c r="D4" s="13" t="s">
        <v>59</v>
      </c>
      <c r="E4" s="81" t="s">
        <v>75</v>
      </c>
      <c r="F4" s="231" t="s">
        <v>76</v>
      </c>
      <c r="G4" s="11" t="s">
        <v>60</v>
      </c>
      <c r="H4" s="11" t="s">
        <v>61</v>
      </c>
      <c r="I4" s="11" t="s">
        <v>77</v>
      </c>
      <c r="J4" s="13" t="s">
        <v>78</v>
      </c>
      <c r="K4" s="14"/>
      <c r="L4" s="14"/>
      <c r="M4" s="14"/>
      <c r="N4" s="14"/>
      <c r="O4" s="15"/>
    </row>
    <row r="5" ht="30" customHeight="1" spans="1:15">
      <c r="A5" s="37"/>
      <c r="B5" s="37"/>
      <c r="C5" s="37"/>
      <c r="D5" s="73" t="s">
        <v>58</v>
      </c>
      <c r="E5" s="99" t="s">
        <v>75</v>
      </c>
      <c r="F5" s="99" t="s">
        <v>76</v>
      </c>
      <c r="G5" s="37"/>
      <c r="H5" s="37"/>
      <c r="I5" s="37"/>
      <c r="J5" s="73" t="s">
        <v>58</v>
      </c>
      <c r="K5" s="54" t="s">
        <v>79</v>
      </c>
      <c r="L5" s="54" t="s">
        <v>80</v>
      </c>
      <c r="M5" s="54" t="s">
        <v>81</v>
      </c>
      <c r="N5" s="54" t="s">
        <v>82</v>
      </c>
      <c r="O5" s="54" t="s">
        <v>83</v>
      </c>
    </row>
    <row r="6" ht="18.75" customHeight="1" spans="1:15">
      <c r="A6" s="232">
        <v>1</v>
      </c>
      <c r="B6" s="232">
        <v>2</v>
      </c>
      <c r="C6" s="73">
        <v>3</v>
      </c>
      <c r="D6" s="73">
        <v>4</v>
      </c>
      <c r="E6" s="73">
        <v>5</v>
      </c>
      <c r="F6" s="73">
        <v>6</v>
      </c>
      <c r="G6" s="73">
        <v>7</v>
      </c>
      <c r="H6" s="73">
        <v>8</v>
      </c>
      <c r="I6" s="73">
        <v>9</v>
      </c>
      <c r="J6" s="73">
        <v>10</v>
      </c>
      <c r="K6" s="73">
        <v>11</v>
      </c>
      <c r="L6" s="73">
        <v>12</v>
      </c>
      <c r="M6" s="73">
        <v>13</v>
      </c>
      <c r="N6" s="73">
        <v>14</v>
      </c>
      <c r="O6" s="73">
        <v>15</v>
      </c>
    </row>
    <row r="7" ht="18.75" customHeight="1" spans="1:15">
      <c r="A7" s="233" t="s">
        <v>84</v>
      </c>
      <c r="B7" s="215" t="s">
        <v>85</v>
      </c>
      <c r="C7" s="28">
        <v>7942986.03</v>
      </c>
      <c r="D7" s="28">
        <v>7936986.03</v>
      </c>
      <c r="E7" s="28">
        <v>3966286.03</v>
      </c>
      <c r="F7" s="28">
        <v>3970700</v>
      </c>
      <c r="G7" s="28"/>
      <c r="H7" s="28"/>
      <c r="I7" s="28"/>
      <c r="J7" s="28">
        <v>6000</v>
      </c>
      <c r="K7" s="28"/>
      <c r="L7" s="28"/>
      <c r="M7" s="28">
        <v>6000</v>
      </c>
      <c r="N7" s="28"/>
      <c r="O7" s="28"/>
    </row>
    <row r="8" ht="18.75" customHeight="1" spans="1:15">
      <c r="A8" s="234" t="s">
        <v>86</v>
      </c>
      <c r="B8" s="270" t="s">
        <v>87</v>
      </c>
      <c r="C8" s="28">
        <v>7942986.03</v>
      </c>
      <c r="D8" s="28">
        <v>7936986.03</v>
      </c>
      <c r="E8" s="28">
        <v>3966286.03</v>
      </c>
      <c r="F8" s="28">
        <v>3970700</v>
      </c>
      <c r="G8" s="28"/>
      <c r="H8" s="28"/>
      <c r="I8" s="28"/>
      <c r="J8" s="28">
        <v>6000</v>
      </c>
      <c r="K8" s="28"/>
      <c r="L8" s="28"/>
      <c r="M8" s="28">
        <v>6000</v>
      </c>
      <c r="N8" s="28"/>
      <c r="O8" s="28"/>
    </row>
    <row r="9" ht="18.75" customHeight="1" spans="1:15">
      <c r="A9" s="236" t="s">
        <v>88</v>
      </c>
      <c r="B9" s="271" t="s">
        <v>89</v>
      </c>
      <c r="C9" s="28">
        <v>1860116.11</v>
      </c>
      <c r="D9" s="28">
        <v>1860116.11</v>
      </c>
      <c r="E9" s="28">
        <v>1860116.11</v>
      </c>
      <c r="F9" s="28"/>
      <c r="G9" s="28"/>
      <c r="H9" s="28"/>
      <c r="I9" s="28"/>
      <c r="J9" s="28"/>
      <c r="K9" s="28"/>
      <c r="L9" s="28"/>
      <c r="M9" s="28"/>
      <c r="N9" s="28"/>
      <c r="O9" s="28"/>
    </row>
    <row r="10" ht="18.75" customHeight="1" spans="1:15">
      <c r="A10" s="236" t="s">
        <v>90</v>
      </c>
      <c r="B10" s="271" t="s">
        <v>91</v>
      </c>
      <c r="C10" s="28">
        <v>3976700</v>
      </c>
      <c r="D10" s="28">
        <v>3970700</v>
      </c>
      <c r="E10" s="28"/>
      <c r="F10" s="28">
        <v>3970700</v>
      </c>
      <c r="G10" s="28"/>
      <c r="H10" s="28"/>
      <c r="I10" s="28"/>
      <c r="J10" s="28">
        <v>6000</v>
      </c>
      <c r="K10" s="28"/>
      <c r="L10" s="28"/>
      <c r="M10" s="28">
        <v>6000</v>
      </c>
      <c r="N10" s="28"/>
      <c r="O10" s="28"/>
    </row>
    <row r="11" ht="18.75" customHeight="1" spans="1:15">
      <c r="A11" s="236" t="s">
        <v>92</v>
      </c>
      <c r="B11" s="271" t="s">
        <v>93</v>
      </c>
      <c r="C11" s="28">
        <v>2106169.92</v>
      </c>
      <c r="D11" s="28">
        <v>2106169.92</v>
      </c>
      <c r="E11" s="28">
        <v>2106169.92</v>
      </c>
      <c r="F11" s="28"/>
      <c r="G11" s="28"/>
      <c r="H11" s="28"/>
      <c r="I11" s="28"/>
      <c r="J11" s="28"/>
      <c r="K11" s="28"/>
      <c r="L11" s="28"/>
      <c r="M11" s="28"/>
      <c r="N11" s="28"/>
      <c r="O11" s="28"/>
    </row>
    <row r="12" ht="18.75" customHeight="1" spans="1:15">
      <c r="A12" s="233" t="s">
        <v>94</v>
      </c>
      <c r="B12" s="215" t="s">
        <v>95</v>
      </c>
      <c r="C12" s="28">
        <v>600000</v>
      </c>
      <c r="D12" s="28">
        <v>600000</v>
      </c>
      <c r="E12" s="28"/>
      <c r="F12" s="28">
        <v>600000</v>
      </c>
      <c r="G12" s="28"/>
      <c r="H12" s="28"/>
      <c r="I12" s="28"/>
      <c r="J12" s="28"/>
      <c r="K12" s="28"/>
      <c r="L12" s="28"/>
      <c r="M12" s="28"/>
      <c r="N12" s="28"/>
      <c r="O12" s="28"/>
    </row>
    <row r="13" ht="18.75" customHeight="1" spans="1:15">
      <c r="A13" s="234" t="s">
        <v>96</v>
      </c>
      <c r="B13" s="270" t="s">
        <v>97</v>
      </c>
      <c r="C13" s="28">
        <v>600000</v>
      </c>
      <c r="D13" s="28">
        <v>600000</v>
      </c>
      <c r="E13" s="28"/>
      <c r="F13" s="28">
        <v>600000</v>
      </c>
      <c r="G13" s="28"/>
      <c r="H13" s="28"/>
      <c r="I13" s="28"/>
      <c r="J13" s="28"/>
      <c r="K13" s="28"/>
      <c r="L13" s="28"/>
      <c r="M13" s="28"/>
      <c r="N13" s="28"/>
      <c r="O13" s="28"/>
    </row>
    <row r="14" ht="18.75" customHeight="1" spans="1:15">
      <c r="A14" s="236" t="s">
        <v>98</v>
      </c>
      <c r="B14" s="271" t="s">
        <v>97</v>
      </c>
      <c r="C14" s="28">
        <v>600000</v>
      </c>
      <c r="D14" s="28">
        <v>600000</v>
      </c>
      <c r="E14" s="28"/>
      <c r="F14" s="28">
        <v>600000</v>
      </c>
      <c r="G14" s="28"/>
      <c r="H14" s="28"/>
      <c r="I14" s="28"/>
      <c r="J14" s="28"/>
      <c r="K14" s="28"/>
      <c r="L14" s="28"/>
      <c r="M14" s="28"/>
      <c r="N14" s="28"/>
      <c r="O14" s="28"/>
    </row>
    <row r="15" ht="18.75" customHeight="1" spans="1:15">
      <c r="A15" s="233" t="s">
        <v>99</v>
      </c>
      <c r="B15" s="215" t="s">
        <v>100</v>
      </c>
      <c r="C15" s="28">
        <v>693026.11</v>
      </c>
      <c r="D15" s="28">
        <v>693026.11</v>
      </c>
      <c r="E15" s="28">
        <v>693026.11</v>
      </c>
      <c r="F15" s="28"/>
      <c r="G15" s="28"/>
      <c r="H15" s="28"/>
      <c r="I15" s="28"/>
      <c r="J15" s="28"/>
      <c r="K15" s="28"/>
      <c r="L15" s="28"/>
      <c r="M15" s="28"/>
      <c r="N15" s="28"/>
      <c r="O15" s="28"/>
    </row>
    <row r="16" ht="18.75" customHeight="1" spans="1:15">
      <c r="A16" s="234" t="s">
        <v>101</v>
      </c>
      <c r="B16" s="270" t="s">
        <v>102</v>
      </c>
      <c r="C16" s="28">
        <v>693026.11</v>
      </c>
      <c r="D16" s="28">
        <v>693026.11</v>
      </c>
      <c r="E16" s="28">
        <v>693026.11</v>
      </c>
      <c r="F16" s="28"/>
      <c r="G16" s="28"/>
      <c r="H16" s="28"/>
      <c r="I16" s="28"/>
      <c r="J16" s="28"/>
      <c r="K16" s="28"/>
      <c r="L16" s="28"/>
      <c r="M16" s="28"/>
      <c r="N16" s="28"/>
      <c r="O16" s="28"/>
    </row>
    <row r="17" ht="18.75" customHeight="1" spans="1:15">
      <c r="A17" s="236" t="s">
        <v>103</v>
      </c>
      <c r="B17" s="271" t="s">
        <v>104</v>
      </c>
      <c r="C17" s="28">
        <v>178298.8</v>
      </c>
      <c r="D17" s="28">
        <v>178298.8</v>
      </c>
      <c r="E17" s="28">
        <v>178298.8</v>
      </c>
      <c r="F17" s="28"/>
      <c r="G17" s="28"/>
      <c r="H17" s="28"/>
      <c r="I17" s="28"/>
      <c r="J17" s="28"/>
      <c r="K17" s="28"/>
      <c r="L17" s="28"/>
      <c r="M17" s="28"/>
      <c r="N17" s="28"/>
      <c r="O17" s="28"/>
    </row>
    <row r="18" ht="18.75" customHeight="1" spans="1:15">
      <c r="A18" s="236" t="s">
        <v>105</v>
      </c>
      <c r="B18" s="271" t="s">
        <v>106</v>
      </c>
      <c r="C18" s="28">
        <v>514727.31</v>
      </c>
      <c r="D18" s="28">
        <v>514727.31</v>
      </c>
      <c r="E18" s="28">
        <v>514727.31</v>
      </c>
      <c r="F18" s="28"/>
      <c r="G18" s="28"/>
      <c r="H18" s="28"/>
      <c r="I18" s="28"/>
      <c r="J18" s="28"/>
      <c r="K18" s="28"/>
      <c r="L18" s="28"/>
      <c r="M18" s="28"/>
      <c r="N18" s="28"/>
      <c r="O18" s="28"/>
    </row>
    <row r="19" ht="18.75" customHeight="1" spans="1:15">
      <c r="A19" s="233" t="s">
        <v>107</v>
      </c>
      <c r="B19" s="215" t="s">
        <v>108</v>
      </c>
      <c r="C19" s="28">
        <v>246934.33</v>
      </c>
      <c r="D19" s="28">
        <v>246934.33</v>
      </c>
      <c r="E19" s="28">
        <v>246934.33</v>
      </c>
      <c r="F19" s="28"/>
      <c r="G19" s="28"/>
      <c r="H19" s="28"/>
      <c r="I19" s="28"/>
      <c r="J19" s="28"/>
      <c r="K19" s="28"/>
      <c r="L19" s="28"/>
      <c r="M19" s="28"/>
      <c r="N19" s="28"/>
      <c r="O19" s="28"/>
    </row>
    <row r="20" ht="18.75" customHeight="1" spans="1:15">
      <c r="A20" s="234" t="s">
        <v>109</v>
      </c>
      <c r="B20" s="270" t="s">
        <v>110</v>
      </c>
      <c r="C20" s="28">
        <v>246934.33</v>
      </c>
      <c r="D20" s="28">
        <v>246934.33</v>
      </c>
      <c r="E20" s="28">
        <v>246934.33</v>
      </c>
      <c r="F20" s="28"/>
      <c r="G20" s="28"/>
      <c r="H20" s="28"/>
      <c r="I20" s="28"/>
      <c r="J20" s="28"/>
      <c r="K20" s="28"/>
      <c r="L20" s="28"/>
      <c r="M20" s="28"/>
      <c r="N20" s="28"/>
      <c r="O20" s="28"/>
    </row>
    <row r="21" ht="18.75" customHeight="1" spans="1:15">
      <c r="A21" s="236" t="s">
        <v>111</v>
      </c>
      <c r="B21" s="271" t="s">
        <v>112</v>
      </c>
      <c r="C21" s="28">
        <v>228410.24</v>
      </c>
      <c r="D21" s="28">
        <v>228410.24</v>
      </c>
      <c r="E21" s="28">
        <v>228410.24</v>
      </c>
      <c r="F21" s="28"/>
      <c r="G21" s="28"/>
      <c r="H21" s="28"/>
      <c r="I21" s="28"/>
      <c r="J21" s="28"/>
      <c r="K21" s="28"/>
      <c r="L21" s="28"/>
      <c r="M21" s="28"/>
      <c r="N21" s="28"/>
      <c r="O21" s="28"/>
    </row>
    <row r="22" ht="18.75" customHeight="1" spans="1:15">
      <c r="A22" s="236" t="s">
        <v>113</v>
      </c>
      <c r="B22" s="271" t="s">
        <v>114</v>
      </c>
      <c r="C22" s="28">
        <v>18524.09</v>
      </c>
      <c r="D22" s="28">
        <v>18524.09</v>
      </c>
      <c r="E22" s="28">
        <v>18524.09</v>
      </c>
      <c r="F22" s="28"/>
      <c r="G22" s="28"/>
      <c r="H22" s="28"/>
      <c r="I22" s="28"/>
      <c r="J22" s="28"/>
      <c r="K22" s="28"/>
      <c r="L22" s="28"/>
      <c r="M22" s="28"/>
      <c r="N22" s="28"/>
      <c r="O22" s="28"/>
    </row>
    <row r="23" ht="18.75" customHeight="1" spans="1:15">
      <c r="A23" s="233" t="s">
        <v>115</v>
      </c>
      <c r="B23" s="215" t="s">
        <v>116</v>
      </c>
      <c r="C23" s="28">
        <v>386045.48</v>
      </c>
      <c r="D23" s="28">
        <v>386045.48</v>
      </c>
      <c r="E23" s="28">
        <v>386045.48</v>
      </c>
      <c r="F23" s="28"/>
      <c r="G23" s="28"/>
      <c r="H23" s="28"/>
      <c r="I23" s="28"/>
      <c r="J23" s="28"/>
      <c r="K23" s="28"/>
      <c r="L23" s="28"/>
      <c r="M23" s="28"/>
      <c r="N23" s="28"/>
      <c r="O23" s="28"/>
    </row>
    <row r="24" ht="18.75" customHeight="1" spans="1:15">
      <c r="A24" s="234" t="s">
        <v>117</v>
      </c>
      <c r="B24" s="270" t="s">
        <v>118</v>
      </c>
      <c r="C24" s="28">
        <v>386045.48</v>
      </c>
      <c r="D24" s="28">
        <v>386045.48</v>
      </c>
      <c r="E24" s="28">
        <v>386045.48</v>
      </c>
      <c r="F24" s="28"/>
      <c r="G24" s="28"/>
      <c r="H24" s="28"/>
      <c r="I24" s="28"/>
      <c r="J24" s="28"/>
      <c r="K24" s="28"/>
      <c r="L24" s="28"/>
      <c r="M24" s="28"/>
      <c r="N24" s="28"/>
      <c r="O24" s="28"/>
    </row>
    <row r="25" ht="18.75" customHeight="1" spans="1:15">
      <c r="A25" s="236" t="s">
        <v>119</v>
      </c>
      <c r="B25" s="271" t="s">
        <v>120</v>
      </c>
      <c r="C25" s="28">
        <v>386045.48</v>
      </c>
      <c r="D25" s="28">
        <v>386045.48</v>
      </c>
      <c r="E25" s="28">
        <v>386045.48</v>
      </c>
      <c r="F25" s="28"/>
      <c r="G25" s="28"/>
      <c r="H25" s="28"/>
      <c r="I25" s="28"/>
      <c r="J25" s="28"/>
      <c r="K25" s="28"/>
      <c r="L25" s="28"/>
      <c r="M25" s="28"/>
      <c r="N25" s="28"/>
      <c r="O25" s="28"/>
    </row>
    <row r="26" ht="18.75" customHeight="1" spans="1:15">
      <c r="A26" s="238" t="s">
        <v>121</v>
      </c>
      <c r="B26" s="239" t="s">
        <v>121</v>
      </c>
      <c r="C26" s="28">
        <v>9868991.95</v>
      </c>
      <c r="D26" s="28">
        <v>9862991.95</v>
      </c>
      <c r="E26" s="28">
        <v>5292291.95</v>
      </c>
      <c r="F26" s="28">
        <v>4570700</v>
      </c>
      <c r="G26" s="28"/>
      <c r="H26" s="28"/>
      <c r="I26" s="28"/>
      <c r="J26" s="28">
        <v>6000</v>
      </c>
      <c r="K26" s="28"/>
      <c r="L26" s="28"/>
      <c r="M26" s="28">
        <v>6000</v>
      </c>
      <c r="N26" s="28"/>
      <c r="O26" s="28"/>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6" workbookViewId="0">
      <selection activeCell="E54" sqref="E5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2"/>
      <c r="B1" s="2"/>
      <c r="C1" s="2"/>
      <c r="D1" s="47" t="s">
        <v>122</v>
      </c>
    </row>
    <row r="2" ht="36" customHeight="1" spans="1:4">
      <c r="A2" s="6" t="str">
        <f>"2025"&amp;"年部门财政拨款收支预算总表"</f>
        <v>2025年部门财政拨款收支预算总表</v>
      </c>
      <c r="B2" s="213"/>
      <c r="C2" s="213"/>
      <c r="D2" s="213"/>
    </row>
    <row r="3" ht="18.75" customHeight="1" spans="1:4">
      <c r="A3" s="8" t="str">
        <f>"单位名称："&amp;"中国共产党永德县委员会宣传部"</f>
        <v>单位名称：中国共产党永德县委员会宣传部</v>
      </c>
      <c r="B3" s="214"/>
      <c r="C3" s="214"/>
      <c r="D3" s="47" t="s">
        <v>1</v>
      </c>
    </row>
    <row r="4" ht="18.75" customHeight="1" spans="1:4">
      <c r="A4" s="13" t="s">
        <v>2</v>
      </c>
      <c r="B4" s="15"/>
      <c r="C4" s="13" t="s">
        <v>3</v>
      </c>
      <c r="D4" s="15"/>
    </row>
    <row r="5" ht="18.75" customHeight="1" spans="1:4">
      <c r="A5" s="34" t="s">
        <v>4</v>
      </c>
      <c r="B5" s="113" t="str">
        <f>"2025"&amp;"年预算数"</f>
        <v>2025年预算数</v>
      </c>
      <c r="C5" s="34" t="s">
        <v>123</v>
      </c>
      <c r="D5" s="113" t="str">
        <f>"2025"&amp;"年预算数"</f>
        <v>2025年预算数</v>
      </c>
    </row>
    <row r="6" ht="18.75" customHeight="1" spans="1:4">
      <c r="A6" s="38"/>
      <c r="B6" s="37"/>
      <c r="C6" s="38"/>
      <c r="D6" s="37"/>
    </row>
    <row r="7" ht="18.75" customHeight="1" spans="1:4">
      <c r="A7" s="215" t="s">
        <v>124</v>
      </c>
      <c r="B7" s="28">
        <v>9862991.95</v>
      </c>
      <c r="C7" s="216" t="s">
        <v>125</v>
      </c>
      <c r="D7" s="28">
        <v>9862991.95</v>
      </c>
    </row>
    <row r="8" ht="18.75" customHeight="1" spans="1:4">
      <c r="A8" s="217" t="s">
        <v>126</v>
      </c>
      <c r="B8" s="28">
        <v>9862991.95</v>
      </c>
      <c r="C8" s="216" t="s">
        <v>127</v>
      </c>
      <c r="D8" s="28">
        <v>7936986.03</v>
      </c>
    </row>
    <row r="9" ht="18.75" customHeight="1" spans="1:4">
      <c r="A9" s="217" t="s">
        <v>128</v>
      </c>
      <c r="B9" s="28"/>
      <c r="C9" s="216" t="s">
        <v>129</v>
      </c>
      <c r="D9" s="28"/>
    </row>
    <row r="10" ht="18.75" customHeight="1" spans="1:4">
      <c r="A10" s="217" t="s">
        <v>130</v>
      </c>
      <c r="B10" s="28"/>
      <c r="C10" s="216" t="s">
        <v>131</v>
      </c>
      <c r="D10" s="28"/>
    </row>
    <row r="11" ht="18.75" customHeight="1" spans="1:4">
      <c r="A11" s="218" t="s">
        <v>132</v>
      </c>
      <c r="B11" s="28"/>
      <c r="C11" s="219" t="s">
        <v>133</v>
      </c>
      <c r="D11" s="28"/>
    </row>
    <row r="12" ht="18.75" customHeight="1" spans="1:4">
      <c r="A12" s="220" t="s">
        <v>126</v>
      </c>
      <c r="B12" s="28"/>
      <c r="C12" s="221" t="s">
        <v>134</v>
      </c>
      <c r="D12" s="28"/>
    </row>
    <row r="13" ht="18.75" customHeight="1" spans="1:4">
      <c r="A13" s="220" t="s">
        <v>128</v>
      </c>
      <c r="B13" s="28"/>
      <c r="C13" s="221" t="s">
        <v>135</v>
      </c>
      <c r="D13" s="28"/>
    </row>
    <row r="14" ht="18.75" customHeight="1" spans="1:4">
      <c r="A14" s="220" t="s">
        <v>130</v>
      </c>
      <c r="B14" s="28"/>
      <c r="C14" s="221" t="s">
        <v>136</v>
      </c>
      <c r="D14" s="28">
        <v>600000</v>
      </c>
    </row>
    <row r="15" ht="18.75" customHeight="1" spans="1:4">
      <c r="A15" s="220" t="s">
        <v>26</v>
      </c>
      <c r="B15" s="28"/>
      <c r="C15" s="221" t="s">
        <v>137</v>
      </c>
      <c r="D15" s="28">
        <v>693026.11</v>
      </c>
    </row>
    <row r="16" ht="18.75" customHeight="1" spans="1:4">
      <c r="A16" s="220" t="s">
        <v>26</v>
      </c>
      <c r="B16" s="28" t="s">
        <v>26</v>
      </c>
      <c r="C16" s="221" t="s">
        <v>138</v>
      </c>
      <c r="D16" s="28">
        <v>246934.33</v>
      </c>
    </row>
    <row r="17" ht="18.75" customHeight="1" spans="1:4">
      <c r="A17" s="222" t="s">
        <v>26</v>
      </c>
      <c r="B17" s="28" t="s">
        <v>26</v>
      </c>
      <c r="C17" s="221" t="s">
        <v>139</v>
      </c>
      <c r="D17" s="28"/>
    </row>
    <row r="18" ht="18.75" customHeight="1" spans="1:4">
      <c r="A18" s="222" t="s">
        <v>26</v>
      </c>
      <c r="B18" s="28" t="s">
        <v>26</v>
      </c>
      <c r="C18" s="221" t="s">
        <v>140</v>
      </c>
      <c r="D18" s="28"/>
    </row>
    <row r="19" ht="18.75" customHeight="1" spans="1:4">
      <c r="A19" s="223" t="s">
        <v>26</v>
      </c>
      <c r="B19" s="28" t="s">
        <v>26</v>
      </c>
      <c r="C19" s="221" t="s">
        <v>141</v>
      </c>
      <c r="D19" s="28"/>
    </row>
    <row r="20" ht="18.75" customHeight="1" spans="1:4">
      <c r="A20" s="223" t="s">
        <v>26</v>
      </c>
      <c r="B20" s="28" t="s">
        <v>26</v>
      </c>
      <c r="C20" s="221" t="s">
        <v>142</v>
      </c>
      <c r="D20" s="28"/>
    </row>
    <row r="21" ht="18.75" customHeight="1" spans="1:4">
      <c r="A21" s="223" t="s">
        <v>26</v>
      </c>
      <c r="B21" s="28" t="s">
        <v>26</v>
      </c>
      <c r="C21" s="221" t="s">
        <v>143</v>
      </c>
      <c r="D21" s="28"/>
    </row>
    <row r="22" ht="18.75" customHeight="1" spans="1:4">
      <c r="A22" s="223" t="s">
        <v>26</v>
      </c>
      <c r="B22" s="28" t="s">
        <v>26</v>
      </c>
      <c r="C22" s="221" t="s">
        <v>144</v>
      </c>
      <c r="D22" s="28"/>
    </row>
    <row r="23" ht="18.75" customHeight="1" spans="1:4">
      <c r="A23" s="223" t="s">
        <v>26</v>
      </c>
      <c r="B23" s="28" t="s">
        <v>26</v>
      </c>
      <c r="C23" s="221" t="s">
        <v>145</v>
      </c>
      <c r="D23" s="28"/>
    </row>
    <row r="24" ht="18.75" customHeight="1" spans="1:4">
      <c r="A24" s="223" t="s">
        <v>26</v>
      </c>
      <c r="B24" s="28" t="s">
        <v>26</v>
      </c>
      <c r="C24" s="221" t="s">
        <v>146</v>
      </c>
      <c r="D24" s="28"/>
    </row>
    <row r="25" ht="18.75" customHeight="1" spans="1:4">
      <c r="A25" s="223" t="s">
        <v>26</v>
      </c>
      <c r="B25" s="28" t="s">
        <v>26</v>
      </c>
      <c r="C25" s="221" t="s">
        <v>147</v>
      </c>
      <c r="D25" s="28"/>
    </row>
    <row r="26" ht="18.75" customHeight="1" spans="1:4">
      <c r="A26" s="223" t="s">
        <v>26</v>
      </c>
      <c r="B26" s="28" t="s">
        <v>26</v>
      </c>
      <c r="C26" s="221" t="s">
        <v>148</v>
      </c>
      <c r="D26" s="28">
        <v>386045.48</v>
      </c>
    </row>
    <row r="27" ht="18.75" customHeight="1" spans="1:4">
      <c r="A27" s="223" t="s">
        <v>26</v>
      </c>
      <c r="B27" s="28" t="s">
        <v>26</v>
      </c>
      <c r="C27" s="221" t="s">
        <v>149</v>
      </c>
      <c r="D27" s="28"/>
    </row>
    <row r="28" ht="18.75" customHeight="1" spans="1:4">
      <c r="A28" s="223" t="s">
        <v>26</v>
      </c>
      <c r="B28" s="28" t="s">
        <v>26</v>
      </c>
      <c r="C28" s="221" t="s">
        <v>150</v>
      </c>
      <c r="D28" s="28"/>
    </row>
    <row r="29" ht="18.75" customHeight="1" spans="1:4">
      <c r="A29" s="223" t="s">
        <v>26</v>
      </c>
      <c r="B29" s="28" t="s">
        <v>26</v>
      </c>
      <c r="C29" s="221" t="s">
        <v>151</v>
      </c>
      <c r="D29" s="28"/>
    </row>
    <row r="30" ht="18.75" customHeight="1" spans="1:4">
      <c r="A30" s="223" t="s">
        <v>26</v>
      </c>
      <c r="B30" s="28" t="s">
        <v>26</v>
      </c>
      <c r="C30" s="221" t="s">
        <v>152</v>
      </c>
      <c r="D30" s="28"/>
    </row>
    <row r="31" ht="18.75" customHeight="1" spans="1:4">
      <c r="A31" s="224" t="s">
        <v>26</v>
      </c>
      <c r="B31" s="28" t="s">
        <v>26</v>
      </c>
      <c r="C31" s="221" t="s">
        <v>153</v>
      </c>
      <c r="D31" s="28"/>
    </row>
    <row r="32" ht="18.75" customHeight="1" spans="1:4">
      <c r="A32" s="224" t="s">
        <v>26</v>
      </c>
      <c r="B32" s="28" t="s">
        <v>26</v>
      </c>
      <c r="C32" s="221" t="s">
        <v>154</v>
      </c>
      <c r="D32" s="28"/>
    </row>
    <row r="33" ht="18.75" customHeight="1" spans="1:4">
      <c r="A33" s="224" t="s">
        <v>26</v>
      </c>
      <c r="B33" s="28" t="s">
        <v>26</v>
      </c>
      <c r="C33" s="221" t="s">
        <v>155</v>
      </c>
      <c r="D33" s="28"/>
    </row>
    <row r="34" ht="18.75" customHeight="1" spans="1:4">
      <c r="A34" s="224"/>
      <c r="B34" s="28"/>
      <c r="C34" s="221" t="s">
        <v>156</v>
      </c>
      <c r="D34" s="28"/>
    </row>
    <row r="35" ht="18.75" customHeight="1" spans="1:4">
      <c r="A35" s="224" t="s">
        <v>26</v>
      </c>
      <c r="B35" s="28" t="s">
        <v>26</v>
      </c>
      <c r="C35" s="221" t="s">
        <v>157</v>
      </c>
      <c r="D35" s="28"/>
    </row>
    <row r="36" ht="18.75" customHeight="1" spans="1:4">
      <c r="A36" s="62" t="s">
        <v>158</v>
      </c>
      <c r="B36" s="225">
        <v>9862991.95</v>
      </c>
      <c r="C36" s="226" t="s">
        <v>52</v>
      </c>
      <c r="D36" s="225">
        <v>9862991.95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21" sqref="$A21:$XFD2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200"/>
      <c r="F1" s="64"/>
      <c r="G1" s="47" t="s">
        <v>159</v>
      </c>
    </row>
    <row r="2" ht="39" customHeight="1" spans="1:7">
      <c r="A2" s="6" t="str">
        <f>"2025"&amp;"年一般公共预算支出预算表（按功能科目分类）"</f>
        <v>2025年一般公共预算支出预算表（按功能科目分类）</v>
      </c>
      <c r="B2" s="201"/>
      <c r="C2" s="201"/>
      <c r="D2" s="201"/>
      <c r="E2" s="201"/>
      <c r="F2" s="201"/>
      <c r="G2" s="201"/>
    </row>
    <row r="3" ht="18" customHeight="1" spans="1:7">
      <c r="A3" s="202" t="str">
        <f>"单位名称："&amp;"中国共产党永德县委员会宣传部"</f>
        <v>单位名称：中国共产党永德县委员会宣传部</v>
      </c>
      <c r="B3" s="32"/>
      <c r="C3" s="33"/>
      <c r="D3" s="33"/>
      <c r="E3" s="33"/>
      <c r="F3" s="108"/>
      <c r="G3" s="47" t="s">
        <v>1</v>
      </c>
    </row>
    <row r="4" ht="20.25" customHeight="1" spans="1:7">
      <c r="A4" s="203" t="s">
        <v>160</v>
      </c>
      <c r="B4" s="204"/>
      <c r="C4" s="113" t="s">
        <v>56</v>
      </c>
      <c r="D4" s="205" t="s">
        <v>75</v>
      </c>
      <c r="E4" s="14"/>
      <c r="F4" s="15"/>
      <c r="G4" s="206" t="s">
        <v>76</v>
      </c>
    </row>
    <row r="5" ht="20.25" customHeight="1" spans="1:7">
      <c r="A5" s="207" t="s">
        <v>73</v>
      </c>
      <c r="B5" s="207" t="s">
        <v>74</v>
      </c>
      <c r="C5" s="38"/>
      <c r="D5" s="73" t="s">
        <v>58</v>
      </c>
      <c r="E5" s="73" t="s">
        <v>161</v>
      </c>
      <c r="F5" s="73" t="s">
        <v>162</v>
      </c>
      <c r="G5" s="101"/>
    </row>
    <row r="6" ht="19.5" customHeight="1" spans="1:7">
      <c r="A6" s="207" t="s">
        <v>163</v>
      </c>
      <c r="B6" s="207" t="s">
        <v>164</v>
      </c>
      <c r="C6" s="207" t="s">
        <v>165</v>
      </c>
      <c r="D6" s="73">
        <v>4</v>
      </c>
      <c r="E6" s="208" t="s">
        <v>166</v>
      </c>
      <c r="F6" s="208" t="s">
        <v>167</v>
      </c>
      <c r="G6" s="207" t="s">
        <v>168</v>
      </c>
    </row>
    <row r="7" ht="18" customHeight="1" spans="1:7">
      <c r="A7" s="40" t="s">
        <v>84</v>
      </c>
      <c r="B7" s="40" t="s">
        <v>85</v>
      </c>
      <c r="C7" s="28">
        <v>7936986.03</v>
      </c>
      <c r="D7" s="28">
        <v>3966286.03</v>
      </c>
      <c r="E7" s="28">
        <v>3717301.87</v>
      </c>
      <c r="F7" s="28">
        <v>248984.16</v>
      </c>
      <c r="G7" s="28">
        <v>3970700</v>
      </c>
    </row>
    <row r="8" ht="18" customHeight="1" spans="1:7">
      <c r="A8" s="209" t="s">
        <v>86</v>
      </c>
      <c r="B8" s="209" t="s">
        <v>87</v>
      </c>
      <c r="C8" s="28">
        <v>7936986.03</v>
      </c>
      <c r="D8" s="28">
        <v>3966286.03</v>
      </c>
      <c r="E8" s="28">
        <v>3717301.87</v>
      </c>
      <c r="F8" s="28">
        <v>248984.16</v>
      </c>
      <c r="G8" s="28">
        <v>3970700</v>
      </c>
    </row>
    <row r="9" ht="18" customHeight="1" spans="1:7">
      <c r="A9" s="210" t="s">
        <v>88</v>
      </c>
      <c r="B9" s="210" t="s">
        <v>89</v>
      </c>
      <c r="C9" s="28">
        <v>1860116.11</v>
      </c>
      <c r="D9" s="28">
        <v>1860116.11</v>
      </c>
      <c r="E9" s="28">
        <v>1668131.95</v>
      </c>
      <c r="F9" s="28">
        <v>191984.16</v>
      </c>
      <c r="G9" s="28"/>
    </row>
    <row r="10" ht="18" customHeight="1" spans="1:7">
      <c r="A10" s="210" t="s">
        <v>90</v>
      </c>
      <c r="B10" s="210" t="s">
        <v>91</v>
      </c>
      <c r="C10" s="28">
        <v>3970700</v>
      </c>
      <c r="D10" s="28"/>
      <c r="E10" s="28"/>
      <c r="F10" s="28"/>
      <c r="G10" s="28">
        <v>3970700</v>
      </c>
    </row>
    <row r="11" ht="18" customHeight="1" spans="1:7">
      <c r="A11" s="210" t="s">
        <v>92</v>
      </c>
      <c r="B11" s="210" t="s">
        <v>93</v>
      </c>
      <c r="C11" s="28">
        <v>2106169.92</v>
      </c>
      <c r="D11" s="28">
        <v>2106169.92</v>
      </c>
      <c r="E11" s="28">
        <v>2049169.92</v>
      </c>
      <c r="F11" s="28">
        <v>57000</v>
      </c>
      <c r="G11" s="28"/>
    </row>
    <row r="12" ht="18" customHeight="1" spans="1:7">
      <c r="A12" s="40" t="s">
        <v>94</v>
      </c>
      <c r="B12" s="40" t="s">
        <v>95</v>
      </c>
      <c r="C12" s="28">
        <v>600000</v>
      </c>
      <c r="D12" s="28"/>
      <c r="E12" s="28"/>
      <c r="F12" s="28"/>
      <c r="G12" s="28">
        <v>600000</v>
      </c>
    </row>
    <row r="13" ht="18" customHeight="1" spans="1:7">
      <c r="A13" s="209" t="s">
        <v>96</v>
      </c>
      <c r="B13" s="209" t="s">
        <v>97</v>
      </c>
      <c r="C13" s="28">
        <v>600000</v>
      </c>
      <c r="D13" s="28"/>
      <c r="E13" s="28"/>
      <c r="F13" s="28"/>
      <c r="G13" s="28">
        <v>600000</v>
      </c>
    </row>
    <row r="14" ht="18" customHeight="1" spans="1:7">
      <c r="A14" s="210" t="s">
        <v>98</v>
      </c>
      <c r="B14" s="210" t="s">
        <v>97</v>
      </c>
      <c r="C14" s="28">
        <v>600000</v>
      </c>
      <c r="D14" s="28"/>
      <c r="E14" s="28"/>
      <c r="F14" s="28"/>
      <c r="G14" s="28">
        <v>600000</v>
      </c>
    </row>
    <row r="15" ht="18" customHeight="1" spans="1:7">
      <c r="A15" s="40" t="s">
        <v>99</v>
      </c>
      <c r="B15" s="40" t="s">
        <v>100</v>
      </c>
      <c r="C15" s="28">
        <v>693026.11</v>
      </c>
      <c r="D15" s="28">
        <v>693026.11</v>
      </c>
      <c r="E15" s="28">
        <v>689026.11</v>
      </c>
      <c r="F15" s="28">
        <v>4000</v>
      </c>
      <c r="G15" s="28"/>
    </row>
    <row r="16" ht="18" customHeight="1" spans="1:7">
      <c r="A16" s="209" t="s">
        <v>101</v>
      </c>
      <c r="B16" s="209" t="s">
        <v>102</v>
      </c>
      <c r="C16" s="28">
        <v>693026.11</v>
      </c>
      <c r="D16" s="28">
        <v>693026.11</v>
      </c>
      <c r="E16" s="28">
        <v>689026.11</v>
      </c>
      <c r="F16" s="28">
        <v>4000</v>
      </c>
      <c r="G16" s="28"/>
    </row>
    <row r="17" ht="18" customHeight="1" spans="1:7">
      <c r="A17" s="210" t="s">
        <v>103</v>
      </c>
      <c r="B17" s="210" t="s">
        <v>104</v>
      </c>
      <c r="C17" s="28">
        <v>178298.8</v>
      </c>
      <c r="D17" s="28">
        <v>178298.8</v>
      </c>
      <c r="E17" s="28">
        <v>174298.8</v>
      </c>
      <c r="F17" s="28">
        <v>4000</v>
      </c>
      <c r="G17" s="28"/>
    </row>
    <row r="18" ht="18" customHeight="1" spans="1:7">
      <c r="A18" s="210" t="s">
        <v>105</v>
      </c>
      <c r="B18" s="210" t="s">
        <v>106</v>
      </c>
      <c r="C18" s="28">
        <v>514727.31</v>
      </c>
      <c r="D18" s="28">
        <v>514727.31</v>
      </c>
      <c r="E18" s="28">
        <v>514727.31</v>
      </c>
      <c r="F18" s="28"/>
      <c r="G18" s="28"/>
    </row>
    <row r="19" ht="18" customHeight="1" spans="1:7">
      <c r="A19" s="40" t="s">
        <v>107</v>
      </c>
      <c r="B19" s="40" t="s">
        <v>108</v>
      </c>
      <c r="C19" s="28">
        <v>246934.33</v>
      </c>
      <c r="D19" s="28">
        <v>246934.33</v>
      </c>
      <c r="E19" s="28">
        <v>246934.33</v>
      </c>
      <c r="F19" s="28"/>
      <c r="G19" s="28"/>
    </row>
    <row r="20" ht="18" customHeight="1" spans="1:7">
      <c r="A20" s="209" t="s">
        <v>109</v>
      </c>
      <c r="B20" s="209" t="s">
        <v>110</v>
      </c>
      <c r="C20" s="28">
        <v>246934.33</v>
      </c>
      <c r="D20" s="28">
        <v>246934.33</v>
      </c>
      <c r="E20" s="28">
        <v>246934.33</v>
      </c>
      <c r="F20" s="28"/>
      <c r="G20" s="28"/>
    </row>
    <row r="21" ht="18" customHeight="1" spans="1:7">
      <c r="A21" s="210" t="s">
        <v>111</v>
      </c>
      <c r="B21" s="210" t="s">
        <v>112</v>
      </c>
      <c r="C21" s="28">
        <v>228410.24</v>
      </c>
      <c r="D21" s="28">
        <v>228410.24</v>
      </c>
      <c r="E21" s="28">
        <v>228410.24</v>
      </c>
      <c r="F21" s="28"/>
      <c r="G21" s="28"/>
    </row>
    <row r="22" ht="18" customHeight="1" spans="1:7">
      <c r="A22" s="210" t="s">
        <v>113</v>
      </c>
      <c r="B22" s="210" t="s">
        <v>114</v>
      </c>
      <c r="C22" s="28">
        <v>18524.09</v>
      </c>
      <c r="D22" s="28">
        <v>18524.09</v>
      </c>
      <c r="E22" s="28">
        <v>18524.09</v>
      </c>
      <c r="F22" s="28"/>
      <c r="G22" s="28"/>
    </row>
    <row r="23" ht="18" customHeight="1" spans="1:7">
      <c r="A23" s="40" t="s">
        <v>115</v>
      </c>
      <c r="B23" s="40" t="s">
        <v>116</v>
      </c>
      <c r="C23" s="28">
        <v>386045.48</v>
      </c>
      <c r="D23" s="28">
        <v>386045.48</v>
      </c>
      <c r="E23" s="28">
        <v>386045.48</v>
      </c>
      <c r="F23" s="28"/>
      <c r="G23" s="28"/>
    </row>
    <row r="24" ht="18" customHeight="1" spans="1:7">
      <c r="A24" s="209" t="s">
        <v>117</v>
      </c>
      <c r="B24" s="209" t="s">
        <v>118</v>
      </c>
      <c r="C24" s="28">
        <v>386045.48</v>
      </c>
      <c r="D24" s="28">
        <v>386045.48</v>
      </c>
      <c r="E24" s="28">
        <v>386045.48</v>
      </c>
      <c r="F24" s="28"/>
      <c r="G24" s="28"/>
    </row>
    <row r="25" ht="18" customHeight="1" spans="1:7">
      <c r="A25" s="210" t="s">
        <v>119</v>
      </c>
      <c r="B25" s="210" t="s">
        <v>120</v>
      </c>
      <c r="C25" s="28">
        <v>386045.48</v>
      </c>
      <c r="D25" s="28">
        <v>386045.48</v>
      </c>
      <c r="E25" s="28">
        <v>386045.48</v>
      </c>
      <c r="F25" s="28"/>
      <c r="G25" s="28"/>
    </row>
    <row r="26" ht="18" customHeight="1" spans="1:7">
      <c r="A26" s="211" t="s">
        <v>121</v>
      </c>
      <c r="B26" s="212" t="s">
        <v>121</v>
      </c>
      <c r="C26" s="28">
        <v>9862991.95</v>
      </c>
      <c r="D26" s="28">
        <v>5292291.95</v>
      </c>
      <c r="E26" s="28">
        <v>5039307.79</v>
      </c>
      <c r="F26" s="28">
        <v>252984.16</v>
      </c>
      <c r="G26" s="28">
        <v>4570700</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M22" sqref="M22"/>
    </sheetView>
  </sheetViews>
  <sheetFormatPr defaultColWidth="9.14285714285714" defaultRowHeight="14.25" customHeight="1" outlineLevelCol="6"/>
  <cols>
    <col min="1" max="1" width="23.5714285714286" customWidth="1"/>
    <col min="2" max="7" width="22.847619047619" customWidth="1"/>
  </cols>
  <sheetData>
    <row r="1" ht="15" customHeight="1" spans="1:7">
      <c r="A1" s="189"/>
      <c r="B1" s="190"/>
      <c r="C1" s="191"/>
      <c r="D1" s="69"/>
      <c r="G1" s="94" t="s">
        <v>169</v>
      </c>
    </row>
    <row r="2" ht="39" customHeight="1" spans="1:7">
      <c r="A2" s="192" t="str">
        <f>"2025"&amp;"年“三公”经费支出预算表"</f>
        <v>2025年“三公”经费支出预算表</v>
      </c>
      <c r="B2" s="59"/>
      <c r="C2" s="59"/>
      <c r="D2" s="59"/>
      <c r="E2" s="59"/>
      <c r="F2" s="59"/>
      <c r="G2" s="59"/>
    </row>
    <row r="3" ht="18.75" customHeight="1" spans="1:7">
      <c r="A3" s="49" t="str">
        <f>"单位名称："&amp;"中国共产党永德县委员会宣传部"</f>
        <v>单位名称：中国共产党永德县委员会宣传部</v>
      </c>
      <c r="B3" s="190"/>
      <c r="C3" s="191"/>
      <c r="D3" s="69"/>
      <c r="E3" s="33"/>
      <c r="G3" s="94" t="s">
        <v>170</v>
      </c>
    </row>
    <row r="4" ht="18.75" customHeight="1" spans="1:7">
      <c r="A4" s="11" t="s">
        <v>171</v>
      </c>
      <c r="B4" s="11" t="s">
        <v>172</v>
      </c>
      <c r="C4" s="34" t="s">
        <v>173</v>
      </c>
      <c r="D4" s="13" t="s">
        <v>174</v>
      </c>
      <c r="E4" s="14"/>
      <c r="F4" s="15"/>
      <c r="G4" s="34" t="s">
        <v>175</v>
      </c>
    </row>
    <row r="5" ht="18.75" customHeight="1" spans="1:7">
      <c r="A5" s="36"/>
      <c r="B5" s="193"/>
      <c r="C5" s="38"/>
      <c r="D5" s="73" t="s">
        <v>58</v>
      </c>
      <c r="E5" s="73" t="s">
        <v>176</v>
      </c>
      <c r="F5" s="73" t="s">
        <v>177</v>
      </c>
      <c r="G5" s="38"/>
    </row>
    <row r="6" ht="18.75" customHeight="1" spans="1:7">
      <c r="A6" s="194" t="s">
        <v>56</v>
      </c>
      <c r="B6" s="195">
        <v>1</v>
      </c>
      <c r="C6" s="196">
        <v>2</v>
      </c>
      <c r="D6" s="197">
        <v>3</v>
      </c>
      <c r="E6" s="197">
        <v>4</v>
      </c>
      <c r="F6" s="197">
        <v>5</v>
      </c>
      <c r="G6" s="196">
        <v>6</v>
      </c>
    </row>
    <row r="7" ht="18.75" customHeight="1" spans="1:7">
      <c r="A7" s="194" t="s">
        <v>56</v>
      </c>
      <c r="B7" s="198">
        <v>92532</v>
      </c>
      <c r="C7" s="198"/>
      <c r="D7" s="198">
        <v>82532</v>
      </c>
      <c r="E7" s="198"/>
      <c r="F7" s="198">
        <v>82532</v>
      </c>
      <c r="G7" s="198">
        <v>10000</v>
      </c>
    </row>
    <row r="8" ht="18.75" customHeight="1" spans="1:7">
      <c r="A8" s="199" t="s">
        <v>178</v>
      </c>
      <c r="B8" s="198">
        <v>35000</v>
      </c>
      <c r="C8" s="198"/>
      <c r="D8" s="198">
        <v>35000</v>
      </c>
      <c r="E8" s="198"/>
      <c r="F8" s="198">
        <v>35000</v>
      </c>
      <c r="G8" s="198"/>
    </row>
    <row r="9" ht="18.75" customHeight="1" spans="1:7">
      <c r="A9" s="199" t="s">
        <v>179</v>
      </c>
      <c r="B9" s="198">
        <v>57532</v>
      </c>
      <c r="C9" s="198"/>
      <c r="D9" s="198">
        <v>47532</v>
      </c>
      <c r="E9" s="198"/>
      <c r="F9" s="198">
        <v>47532</v>
      </c>
      <c r="G9" s="198">
        <v>10000</v>
      </c>
    </row>
    <row r="10" ht="18.75" customHeight="1" spans="1:7">
      <c r="A10" s="199" t="s">
        <v>180</v>
      </c>
      <c r="B10" s="198"/>
      <c r="C10" s="198"/>
      <c r="D10" s="198"/>
      <c r="E10" s="198"/>
      <c r="F10" s="198"/>
      <c r="G10" s="198"/>
    </row>
    <row r="11" ht="18.75" customHeight="1" spans="1:7">
      <c r="A11" s="199" t="s">
        <v>181</v>
      </c>
      <c r="B11" s="198"/>
      <c r="C11" s="198"/>
      <c r="D11" s="198"/>
      <c r="E11" s="198"/>
      <c r="F11" s="198"/>
      <c r="G11" s="198"/>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1"/>
  <sheetViews>
    <sheetView showZeros="0" topLeftCell="A22" workbookViewId="0">
      <selection activeCell="A28" sqref="$A1:$XFD1048576"/>
    </sheetView>
  </sheetViews>
  <sheetFormatPr defaultColWidth="9.14285714285714" defaultRowHeight="14.25" customHeight="1"/>
  <cols>
    <col min="1" max="1" width="32.847619047619" style="1" customWidth="1"/>
    <col min="2" max="2" width="25.4190476190476" style="1" customWidth="1"/>
    <col min="3" max="3" width="26.5714285714286" style="1" customWidth="1"/>
    <col min="4" max="4" width="10.1428571428571" style="1" customWidth="1"/>
    <col min="5" max="5" width="28.5904761904762" style="1" customWidth="1"/>
    <col min="6" max="6" width="10.2857142857143" style="1" customWidth="1"/>
    <col min="7" max="7" width="23" style="1" customWidth="1"/>
    <col min="8" max="21" width="19.847619047619" style="1" customWidth="1"/>
    <col min="22" max="23" width="20" style="1" customWidth="1"/>
    <col min="24" max="16384" width="9.14285714285714" style="1"/>
  </cols>
  <sheetData>
    <row r="1" ht="15" customHeight="1" spans="2:23">
      <c r="B1" s="167"/>
      <c r="D1" s="168"/>
      <c r="E1" s="168"/>
      <c r="F1" s="168"/>
      <c r="G1" s="168"/>
      <c r="H1" s="169"/>
      <c r="I1" s="169"/>
      <c r="J1" s="169"/>
      <c r="K1" s="169"/>
      <c r="L1" s="169"/>
      <c r="M1" s="169"/>
      <c r="N1" s="180"/>
      <c r="O1" s="180"/>
      <c r="P1" s="180"/>
      <c r="Q1" s="169"/>
      <c r="U1" s="167"/>
      <c r="W1" s="186" t="s">
        <v>182</v>
      </c>
    </row>
    <row r="2" ht="39.75" customHeight="1" spans="1:23">
      <c r="A2" s="170" t="str">
        <f>"2025"&amp;"年部门基本支出预算表"</f>
        <v>2025年部门基本支出预算表</v>
      </c>
      <c r="B2" s="125"/>
      <c r="C2" s="125"/>
      <c r="D2" s="125"/>
      <c r="E2" s="125"/>
      <c r="F2" s="125"/>
      <c r="G2" s="125"/>
      <c r="H2" s="125"/>
      <c r="I2" s="125"/>
      <c r="J2" s="125"/>
      <c r="K2" s="125"/>
      <c r="L2" s="125"/>
      <c r="M2" s="125"/>
      <c r="N2" s="124"/>
      <c r="O2" s="124"/>
      <c r="P2" s="124"/>
      <c r="Q2" s="125"/>
      <c r="R2" s="125"/>
      <c r="S2" s="125"/>
      <c r="T2" s="125"/>
      <c r="U2" s="125"/>
      <c r="V2" s="125"/>
      <c r="W2" s="125"/>
    </row>
    <row r="3" ht="18.75" customHeight="1" spans="1:23">
      <c r="A3" s="126" t="str">
        <f>"单位名称："&amp;"中国共产党永德县委员会宣传部"</f>
        <v>单位名称：中国共产党永德县委员会宣传部</v>
      </c>
      <c r="B3" s="171"/>
      <c r="C3" s="171"/>
      <c r="D3" s="171"/>
      <c r="E3" s="171"/>
      <c r="F3" s="171"/>
      <c r="G3" s="171"/>
      <c r="H3" s="172"/>
      <c r="I3" s="172"/>
      <c r="J3" s="172"/>
      <c r="K3" s="172"/>
      <c r="L3" s="172"/>
      <c r="M3" s="172"/>
      <c r="N3" s="181"/>
      <c r="O3" s="181"/>
      <c r="P3" s="181"/>
      <c r="Q3" s="172"/>
      <c r="U3" s="167"/>
      <c r="W3" s="186" t="s">
        <v>170</v>
      </c>
    </row>
    <row r="4" ht="18" customHeight="1" spans="1:23">
      <c r="A4" s="145" t="s">
        <v>183</v>
      </c>
      <c r="B4" s="145" t="s">
        <v>184</v>
      </c>
      <c r="C4" s="145" t="s">
        <v>185</v>
      </c>
      <c r="D4" s="145" t="s">
        <v>186</v>
      </c>
      <c r="E4" s="145" t="s">
        <v>187</v>
      </c>
      <c r="F4" s="145" t="s">
        <v>188</v>
      </c>
      <c r="G4" s="145" t="s">
        <v>189</v>
      </c>
      <c r="H4" s="173" t="s">
        <v>190</v>
      </c>
      <c r="I4" s="182" t="s">
        <v>190</v>
      </c>
      <c r="J4" s="182"/>
      <c r="K4" s="182"/>
      <c r="L4" s="182"/>
      <c r="M4" s="182"/>
      <c r="N4" s="159"/>
      <c r="O4" s="159"/>
      <c r="P4" s="159"/>
      <c r="Q4" s="187" t="s">
        <v>62</v>
      </c>
      <c r="R4" s="182" t="s">
        <v>78</v>
      </c>
      <c r="S4" s="182"/>
      <c r="T4" s="182"/>
      <c r="U4" s="182"/>
      <c r="V4" s="182"/>
      <c r="W4" s="183"/>
    </row>
    <row r="5" ht="18" customHeight="1" spans="1:23">
      <c r="A5" s="147"/>
      <c r="B5" s="166"/>
      <c r="C5" s="147"/>
      <c r="D5" s="147"/>
      <c r="E5" s="147"/>
      <c r="F5" s="147"/>
      <c r="G5" s="147"/>
      <c r="H5" s="174" t="s">
        <v>191</v>
      </c>
      <c r="I5" s="173" t="s">
        <v>59</v>
      </c>
      <c r="J5" s="182"/>
      <c r="K5" s="182"/>
      <c r="L5" s="182"/>
      <c r="M5" s="183"/>
      <c r="N5" s="158" t="s">
        <v>192</v>
      </c>
      <c r="O5" s="159"/>
      <c r="P5" s="160"/>
      <c r="Q5" s="145" t="s">
        <v>62</v>
      </c>
      <c r="R5" s="173" t="s">
        <v>78</v>
      </c>
      <c r="S5" s="187" t="s">
        <v>65</v>
      </c>
      <c r="T5" s="182" t="s">
        <v>78</v>
      </c>
      <c r="U5" s="187" t="s">
        <v>67</v>
      </c>
      <c r="V5" s="187" t="s">
        <v>68</v>
      </c>
      <c r="W5" s="188" t="s">
        <v>69</v>
      </c>
    </row>
    <row r="6" ht="18.75" customHeight="1" spans="1:23">
      <c r="A6" s="148"/>
      <c r="B6" s="148"/>
      <c r="C6" s="148"/>
      <c r="D6" s="148"/>
      <c r="E6" s="148"/>
      <c r="F6" s="148"/>
      <c r="G6" s="148"/>
      <c r="H6" s="148"/>
      <c r="I6" s="184" t="s">
        <v>193</v>
      </c>
      <c r="J6" s="145" t="s">
        <v>194</v>
      </c>
      <c r="K6" s="145" t="s">
        <v>195</v>
      </c>
      <c r="L6" s="145" t="s">
        <v>196</v>
      </c>
      <c r="M6" s="145" t="s">
        <v>197</v>
      </c>
      <c r="N6" s="145" t="s">
        <v>59</v>
      </c>
      <c r="O6" s="145" t="s">
        <v>60</v>
      </c>
      <c r="P6" s="145" t="s">
        <v>61</v>
      </c>
      <c r="Q6" s="148"/>
      <c r="R6" s="145" t="s">
        <v>58</v>
      </c>
      <c r="S6" s="145" t="s">
        <v>65</v>
      </c>
      <c r="T6" s="145" t="s">
        <v>198</v>
      </c>
      <c r="U6" s="145" t="s">
        <v>67</v>
      </c>
      <c r="V6" s="145" t="s">
        <v>68</v>
      </c>
      <c r="W6" s="145" t="s">
        <v>69</v>
      </c>
    </row>
    <row r="7" ht="37.5" customHeight="1" spans="1:23">
      <c r="A7" s="175"/>
      <c r="B7" s="175"/>
      <c r="C7" s="175"/>
      <c r="D7" s="175"/>
      <c r="E7" s="175"/>
      <c r="F7" s="175"/>
      <c r="G7" s="175"/>
      <c r="H7" s="175"/>
      <c r="I7" s="185"/>
      <c r="J7" s="18" t="s">
        <v>199</v>
      </c>
      <c r="K7" s="18" t="s">
        <v>195</v>
      </c>
      <c r="L7" s="18" t="s">
        <v>196</v>
      </c>
      <c r="M7" s="18" t="s">
        <v>197</v>
      </c>
      <c r="N7" s="18" t="s">
        <v>195</v>
      </c>
      <c r="O7" s="18" t="s">
        <v>196</v>
      </c>
      <c r="P7" s="18" t="s">
        <v>197</v>
      </c>
      <c r="Q7" s="18" t="s">
        <v>62</v>
      </c>
      <c r="R7" s="18" t="s">
        <v>58</v>
      </c>
      <c r="S7" s="18" t="s">
        <v>65</v>
      </c>
      <c r="T7" s="18" t="s">
        <v>198</v>
      </c>
      <c r="U7" s="18" t="s">
        <v>67</v>
      </c>
      <c r="V7" s="18" t="s">
        <v>68</v>
      </c>
      <c r="W7" s="18" t="s">
        <v>69</v>
      </c>
    </row>
    <row r="8" ht="19.5" customHeight="1" spans="1:23">
      <c r="A8" s="176">
        <v>1</v>
      </c>
      <c r="B8" s="176">
        <v>2</v>
      </c>
      <c r="C8" s="176">
        <v>3</v>
      </c>
      <c r="D8" s="176">
        <v>4</v>
      </c>
      <c r="E8" s="176">
        <v>5</v>
      </c>
      <c r="F8" s="176">
        <v>6</v>
      </c>
      <c r="G8" s="176">
        <v>7</v>
      </c>
      <c r="H8" s="176">
        <v>8</v>
      </c>
      <c r="I8" s="176">
        <v>9</v>
      </c>
      <c r="J8" s="176">
        <v>10</v>
      </c>
      <c r="K8" s="176">
        <v>11</v>
      </c>
      <c r="L8" s="176">
        <v>12</v>
      </c>
      <c r="M8" s="176">
        <v>13</v>
      </c>
      <c r="N8" s="176">
        <v>14</v>
      </c>
      <c r="O8" s="176">
        <v>15</v>
      </c>
      <c r="P8" s="176">
        <v>16</v>
      </c>
      <c r="Q8" s="176">
        <v>17</v>
      </c>
      <c r="R8" s="176">
        <v>18</v>
      </c>
      <c r="S8" s="176">
        <v>19</v>
      </c>
      <c r="T8" s="176">
        <v>20</v>
      </c>
      <c r="U8" s="176">
        <v>21</v>
      </c>
      <c r="V8" s="176">
        <v>22</v>
      </c>
      <c r="W8" s="176">
        <v>23</v>
      </c>
    </row>
    <row r="9" ht="21" customHeight="1" spans="1:23">
      <c r="A9" s="177" t="s">
        <v>71</v>
      </c>
      <c r="B9" s="177"/>
      <c r="C9" s="177"/>
      <c r="D9" s="177"/>
      <c r="E9" s="177"/>
      <c r="F9" s="177"/>
      <c r="G9" s="177"/>
      <c r="H9" s="24">
        <v>5292291.95</v>
      </c>
      <c r="I9" s="24">
        <v>5292291.95</v>
      </c>
      <c r="J9" s="24"/>
      <c r="K9" s="24"/>
      <c r="L9" s="24">
        <v>5292291.95</v>
      </c>
      <c r="M9" s="24"/>
      <c r="N9" s="24"/>
      <c r="O9" s="24"/>
      <c r="P9" s="24"/>
      <c r="Q9" s="24"/>
      <c r="R9" s="24"/>
      <c r="S9" s="24"/>
      <c r="T9" s="24"/>
      <c r="U9" s="24"/>
      <c r="V9" s="24"/>
      <c r="W9" s="24"/>
    </row>
    <row r="10" ht="21" customHeight="1" spans="1:23">
      <c r="A10" s="177"/>
      <c r="B10" s="22" t="s">
        <v>200</v>
      </c>
      <c r="C10" s="22" t="s">
        <v>201</v>
      </c>
      <c r="D10" s="22" t="s">
        <v>88</v>
      </c>
      <c r="E10" s="22" t="s">
        <v>89</v>
      </c>
      <c r="F10" s="22" t="s">
        <v>202</v>
      </c>
      <c r="G10" s="22" t="s">
        <v>203</v>
      </c>
      <c r="H10" s="24">
        <v>555288</v>
      </c>
      <c r="I10" s="24">
        <v>555288</v>
      </c>
      <c r="J10" s="24"/>
      <c r="K10" s="24"/>
      <c r="L10" s="24">
        <v>555288</v>
      </c>
      <c r="M10" s="24"/>
      <c r="N10" s="24"/>
      <c r="O10" s="24"/>
      <c r="P10" s="24"/>
      <c r="Q10" s="24"/>
      <c r="R10" s="24"/>
      <c r="S10" s="24"/>
      <c r="T10" s="24"/>
      <c r="U10" s="24"/>
      <c r="V10" s="24"/>
      <c r="W10" s="24"/>
    </row>
    <row r="11" ht="21" customHeight="1" spans="1:23">
      <c r="A11" s="25"/>
      <c r="B11" s="22" t="s">
        <v>204</v>
      </c>
      <c r="C11" s="22" t="s">
        <v>205</v>
      </c>
      <c r="D11" s="22" t="s">
        <v>92</v>
      </c>
      <c r="E11" s="22" t="s">
        <v>93</v>
      </c>
      <c r="F11" s="22" t="s">
        <v>202</v>
      </c>
      <c r="G11" s="22" t="s">
        <v>203</v>
      </c>
      <c r="H11" s="24">
        <v>823920</v>
      </c>
      <c r="I11" s="24">
        <v>823920</v>
      </c>
      <c r="J11" s="24"/>
      <c r="K11" s="24"/>
      <c r="L11" s="24">
        <v>823920</v>
      </c>
      <c r="M11" s="24"/>
      <c r="N11" s="24"/>
      <c r="O11" s="24"/>
      <c r="P11" s="24"/>
      <c r="Q11" s="24"/>
      <c r="R11" s="24"/>
      <c r="S11" s="24"/>
      <c r="T11" s="24"/>
      <c r="U11" s="24"/>
      <c r="V11" s="24"/>
      <c r="W11" s="24"/>
    </row>
    <row r="12" ht="21" customHeight="1" spans="1:23">
      <c r="A12" s="25"/>
      <c r="B12" s="22" t="s">
        <v>200</v>
      </c>
      <c r="C12" s="22" t="s">
        <v>201</v>
      </c>
      <c r="D12" s="22" t="s">
        <v>88</v>
      </c>
      <c r="E12" s="22" t="s">
        <v>89</v>
      </c>
      <c r="F12" s="22" t="s">
        <v>206</v>
      </c>
      <c r="G12" s="22" t="s">
        <v>207</v>
      </c>
      <c r="H12" s="24">
        <v>708347.76</v>
      </c>
      <c r="I12" s="24">
        <v>708347.76</v>
      </c>
      <c r="J12" s="24"/>
      <c r="K12" s="24"/>
      <c r="L12" s="24">
        <v>708347.76</v>
      </c>
      <c r="M12" s="24"/>
      <c r="N12" s="24"/>
      <c r="O12" s="24"/>
      <c r="P12" s="24"/>
      <c r="Q12" s="24"/>
      <c r="R12" s="24"/>
      <c r="S12" s="24"/>
      <c r="T12" s="24"/>
      <c r="U12" s="24"/>
      <c r="V12" s="24"/>
      <c r="W12" s="24"/>
    </row>
    <row r="13" ht="21" customHeight="1" spans="1:23">
      <c r="A13" s="25"/>
      <c r="B13" s="22" t="s">
        <v>204</v>
      </c>
      <c r="C13" s="22" t="s">
        <v>205</v>
      </c>
      <c r="D13" s="22" t="s">
        <v>92</v>
      </c>
      <c r="E13" s="22" t="s">
        <v>93</v>
      </c>
      <c r="F13" s="22" t="s">
        <v>206</v>
      </c>
      <c r="G13" s="22" t="s">
        <v>207</v>
      </c>
      <c r="H13" s="24">
        <v>103524</v>
      </c>
      <c r="I13" s="24">
        <v>103524</v>
      </c>
      <c r="J13" s="24"/>
      <c r="K13" s="24"/>
      <c r="L13" s="24">
        <v>103524</v>
      </c>
      <c r="M13" s="24"/>
      <c r="N13" s="24"/>
      <c r="O13" s="24"/>
      <c r="P13" s="24"/>
      <c r="Q13" s="24"/>
      <c r="R13" s="24"/>
      <c r="S13" s="24"/>
      <c r="T13" s="24"/>
      <c r="U13" s="24"/>
      <c r="V13" s="24"/>
      <c r="W13" s="24"/>
    </row>
    <row r="14" ht="21" customHeight="1" spans="1:23">
      <c r="A14" s="25"/>
      <c r="B14" s="22" t="s">
        <v>200</v>
      </c>
      <c r="C14" s="22" t="s">
        <v>201</v>
      </c>
      <c r="D14" s="22" t="s">
        <v>208</v>
      </c>
      <c r="E14" s="22" t="s">
        <v>89</v>
      </c>
      <c r="F14" s="22" t="s">
        <v>206</v>
      </c>
      <c r="G14" s="22" t="s">
        <v>207</v>
      </c>
      <c r="H14" s="24"/>
      <c r="I14" s="24"/>
      <c r="J14" s="24"/>
      <c r="K14" s="24"/>
      <c r="L14" s="24"/>
      <c r="M14" s="24"/>
      <c r="N14" s="24"/>
      <c r="O14" s="24"/>
      <c r="P14" s="24"/>
      <c r="Q14" s="24"/>
      <c r="R14" s="24"/>
      <c r="S14" s="24"/>
      <c r="T14" s="24"/>
      <c r="U14" s="24"/>
      <c r="V14" s="24"/>
      <c r="W14" s="24"/>
    </row>
    <row r="15" ht="21" customHeight="1" spans="1:23">
      <c r="A15" s="25"/>
      <c r="B15" s="22" t="s">
        <v>204</v>
      </c>
      <c r="C15" s="22" t="s">
        <v>205</v>
      </c>
      <c r="D15" s="22" t="s">
        <v>209</v>
      </c>
      <c r="E15" s="22" t="s">
        <v>93</v>
      </c>
      <c r="F15" s="22" t="s">
        <v>206</v>
      </c>
      <c r="G15" s="22" t="s">
        <v>207</v>
      </c>
      <c r="H15" s="24"/>
      <c r="I15" s="24"/>
      <c r="J15" s="24"/>
      <c r="K15" s="24"/>
      <c r="L15" s="24"/>
      <c r="M15" s="24"/>
      <c r="N15" s="24"/>
      <c r="O15" s="24"/>
      <c r="P15" s="24"/>
      <c r="Q15" s="24"/>
      <c r="R15" s="24"/>
      <c r="S15" s="24"/>
      <c r="T15" s="24"/>
      <c r="U15" s="24"/>
      <c r="V15" s="24"/>
      <c r="W15" s="24"/>
    </row>
    <row r="16" ht="21" customHeight="1" spans="1:23">
      <c r="A16" s="25"/>
      <c r="B16" s="22" t="s">
        <v>200</v>
      </c>
      <c r="C16" s="22" t="s">
        <v>201</v>
      </c>
      <c r="D16" s="22" t="s">
        <v>88</v>
      </c>
      <c r="E16" s="22" t="s">
        <v>89</v>
      </c>
      <c r="F16" s="22" t="s">
        <v>210</v>
      </c>
      <c r="G16" s="22" t="s">
        <v>211</v>
      </c>
      <c r="H16" s="24">
        <v>46274</v>
      </c>
      <c r="I16" s="24">
        <v>46274</v>
      </c>
      <c r="J16" s="24"/>
      <c r="K16" s="24"/>
      <c r="L16" s="24">
        <v>46274</v>
      </c>
      <c r="M16" s="24"/>
      <c r="N16" s="24"/>
      <c r="O16" s="24"/>
      <c r="P16" s="24"/>
      <c r="Q16" s="24"/>
      <c r="R16" s="24"/>
      <c r="S16" s="24"/>
      <c r="T16" s="24"/>
      <c r="U16" s="24"/>
      <c r="V16" s="24"/>
      <c r="W16" s="24"/>
    </row>
    <row r="17" ht="21" customHeight="1" spans="1:23">
      <c r="A17" s="25"/>
      <c r="B17" s="22" t="s">
        <v>212</v>
      </c>
      <c r="C17" s="22" t="s">
        <v>213</v>
      </c>
      <c r="D17" s="22" t="s">
        <v>88</v>
      </c>
      <c r="E17" s="22" t="s">
        <v>89</v>
      </c>
      <c r="F17" s="22" t="s">
        <v>210</v>
      </c>
      <c r="G17" s="22" t="s">
        <v>211</v>
      </c>
      <c r="H17" s="24">
        <v>246240</v>
      </c>
      <c r="I17" s="24">
        <v>246240</v>
      </c>
      <c r="J17" s="24"/>
      <c r="K17" s="24"/>
      <c r="L17" s="24">
        <v>246240</v>
      </c>
      <c r="M17" s="24"/>
      <c r="N17" s="24"/>
      <c r="O17" s="24"/>
      <c r="P17" s="24"/>
      <c r="Q17" s="24"/>
      <c r="R17" s="24"/>
      <c r="S17" s="24"/>
      <c r="T17" s="24"/>
      <c r="U17" s="24"/>
      <c r="V17" s="24"/>
      <c r="W17" s="24"/>
    </row>
    <row r="18" ht="21" customHeight="1" spans="1:23">
      <c r="A18" s="25"/>
      <c r="B18" s="22" t="s">
        <v>204</v>
      </c>
      <c r="C18" s="22" t="s">
        <v>205</v>
      </c>
      <c r="D18" s="22" t="s">
        <v>92</v>
      </c>
      <c r="E18" s="22" t="s">
        <v>93</v>
      </c>
      <c r="F18" s="22" t="s">
        <v>214</v>
      </c>
      <c r="G18" s="22" t="s">
        <v>215</v>
      </c>
      <c r="H18" s="24">
        <v>575665.92</v>
      </c>
      <c r="I18" s="24">
        <v>575665.92</v>
      </c>
      <c r="J18" s="24"/>
      <c r="K18" s="24"/>
      <c r="L18" s="24">
        <v>575665.92</v>
      </c>
      <c r="M18" s="24"/>
      <c r="N18" s="24"/>
      <c r="O18" s="24"/>
      <c r="P18" s="24"/>
      <c r="Q18" s="24"/>
      <c r="R18" s="24"/>
      <c r="S18" s="24"/>
      <c r="T18" s="24"/>
      <c r="U18" s="24"/>
      <c r="V18" s="24"/>
      <c r="W18" s="24"/>
    </row>
    <row r="19" ht="21" customHeight="1" spans="1:23">
      <c r="A19" s="25"/>
      <c r="B19" s="22" t="s">
        <v>216</v>
      </c>
      <c r="C19" s="22" t="s">
        <v>217</v>
      </c>
      <c r="D19" s="22" t="s">
        <v>92</v>
      </c>
      <c r="E19" s="22" t="s">
        <v>93</v>
      </c>
      <c r="F19" s="22" t="s">
        <v>214</v>
      </c>
      <c r="G19" s="22" t="s">
        <v>215</v>
      </c>
      <c r="H19" s="24">
        <v>342000</v>
      </c>
      <c r="I19" s="24">
        <v>342000</v>
      </c>
      <c r="J19" s="24"/>
      <c r="K19" s="24"/>
      <c r="L19" s="24">
        <v>342000</v>
      </c>
      <c r="M19" s="24"/>
      <c r="N19" s="24"/>
      <c r="O19" s="24"/>
      <c r="P19" s="24"/>
      <c r="Q19" s="24"/>
      <c r="R19" s="24"/>
      <c r="S19" s="24"/>
      <c r="T19" s="24"/>
      <c r="U19" s="24"/>
      <c r="V19" s="24"/>
      <c r="W19" s="24"/>
    </row>
    <row r="20" ht="21" customHeight="1" spans="1:23">
      <c r="A20" s="25"/>
      <c r="B20" s="22" t="s">
        <v>204</v>
      </c>
      <c r="C20" s="22" t="s">
        <v>205</v>
      </c>
      <c r="D20" s="22" t="s">
        <v>92</v>
      </c>
      <c r="E20" s="22" t="s">
        <v>93</v>
      </c>
      <c r="F20" s="22" t="s">
        <v>214</v>
      </c>
      <c r="G20" s="22" t="s">
        <v>215</v>
      </c>
      <c r="H20" s="24">
        <v>204060</v>
      </c>
      <c r="I20" s="24">
        <v>204060</v>
      </c>
      <c r="J20" s="24"/>
      <c r="K20" s="24"/>
      <c r="L20" s="24">
        <v>204060</v>
      </c>
      <c r="M20" s="24"/>
      <c r="N20" s="24"/>
      <c r="O20" s="24"/>
      <c r="P20" s="24"/>
      <c r="Q20" s="24"/>
      <c r="R20" s="24"/>
      <c r="S20" s="24"/>
      <c r="T20" s="24"/>
      <c r="U20" s="24"/>
      <c r="V20" s="24"/>
      <c r="W20" s="24"/>
    </row>
    <row r="21" ht="21" customHeight="1" spans="1:23">
      <c r="A21" s="25"/>
      <c r="B21" s="22" t="s">
        <v>218</v>
      </c>
      <c r="C21" s="22" t="s">
        <v>219</v>
      </c>
      <c r="D21" s="22" t="s">
        <v>105</v>
      </c>
      <c r="E21" s="22" t="s">
        <v>106</v>
      </c>
      <c r="F21" s="22" t="s">
        <v>220</v>
      </c>
      <c r="G21" s="22" t="s">
        <v>221</v>
      </c>
      <c r="H21" s="24">
        <v>514727.31</v>
      </c>
      <c r="I21" s="24">
        <v>514727.31</v>
      </c>
      <c r="J21" s="24"/>
      <c r="K21" s="24"/>
      <c r="L21" s="24">
        <v>514727.31</v>
      </c>
      <c r="M21" s="24"/>
      <c r="N21" s="24"/>
      <c r="O21" s="24"/>
      <c r="P21" s="24"/>
      <c r="Q21" s="24"/>
      <c r="R21" s="24"/>
      <c r="S21" s="24"/>
      <c r="T21" s="24"/>
      <c r="U21" s="24"/>
      <c r="V21" s="24"/>
      <c r="W21" s="24"/>
    </row>
    <row r="22" ht="21" customHeight="1" spans="1:23">
      <c r="A22" s="25"/>
      <c r="B22" s="22" t="s">
        <v>218</v>
      </c>
      <c r="C22" s="22" t="s">
        <v>219</v>
      </c>
      <c r="D22" s="22" t="s">
        <v>222</v>
      </c>
      <c r="E22" s="22" t="s">
        <v>223</v>
      </c>
      <c r="F22" s="22" t="s">
        <v>224</v>
      </c>
      <c r="G22" s="22" t="s">
        <v>225</v>
      </c>
      <c r="H22" s="24"/>
      <c r="I22" s="24"/>
      <c r="J22" s="24"/>
      <c r="K22" s="24"/>
      <c r="L22" s="24"/>
      <c r="M22" s="24"/>
      <c r="N22" s="24"/>
      <c r="O22" s="24"/>
      <c r="P22" s="24"/>
      <c r="Q22" s="24"/>
      <c r="R22" s="24"/>
      <c r="S22" s="24"/>
      <c r="T22" s="24"/>
      <c r="U22" s="24"/>
      <c r="V22" s="24"/>
      <c r="W22" s="24"/>
    </row>
    <row r="23" ht="21" customHeight="1" spans="1:23">
      <c r="A23" s="25"/>
      <c r="B23" s="22" t="s">
        <v>218</v>
      </c>
      <c r="C23" s="22" t="s">
        <v>219</v>
      </c>
      <c r="D23" s="22" t="s">
        <v>111</v>
      </c>
      <c r="E23" s="22" t="s">
        <v>112</v>
      </c>
      <c r="F23" s="22" t="s">
        <v>226</v>
      </c>
      <c r="G23" s="22" t="s">
        <v>227</v>
      </c>
      <c r="H23" s="24">
        <v>228410.24</v>
      </c>
      <c r="I23" s="24">
        <v>228410.24</v>
      </c>
      <c r="J23" s="24"/>
      <c r="K23" s="24"/>
      <c r="L23" s="24">
        <v>228410.24</v>
      </c>
      <c r="M23" s="24"/>
      <c r="N23" s="24"/>
      <c r="O23" s="24"/>
      <c r="P23" s="24"/>
      <c r="Q23" s="24"/>
      <c r="R23" s="24"/>
      <c r="S23" s="24"/>
      <c r="T23" s="24"/>
      <c r="U23" s="24"/>
      <c r="V23" s="24"/>
      <c r="W23" s="24"/>
    </row>
    <row r="24" ht="21" customHeight="1" spans="1:23">
      <c r="A24" s="25"/>
      <c r="B24" s="22" t="s">
        <v>218</v>
      </c>
      <c r="C24" s="22" t="s">
        <v>219</v>
      </c>
      <c r="D24" s="22" t="s">
        <v>228</v>
      </c>
      <c r="E24" s="22" t="s">
        <v>229</v>
      </c>
      <c r="F24" s="22" t="s">
        <v>226</v>
      </c>
      <c r="G24" s="22" t="s">
        <v>227</v>
      </c>
      <c r="H24" s="24"/>
      <c r="I24" s="24"/>
      <c r="J24" s="24"/>
      <c r="K24" s="24"/>
      <c r="L24" s="24"/>
      <c r="M24" s="24"/>
      <c r="N24" s="24"/>
      <c r="O24" s="24"/>
      <c r="P24" s="24"/>
      <c r="Q24" s="24"/>
      <c r="R24" s="24"/>
      <c r="S24" s="24"/>
      <c r="T24" s="24"/>
      <c r="U24" s="24"/>
      <c r="V24" s="24"/>
      <c r="W24" s="24"/>
    </row>
    <row r="25" ht="21" customHeight="1" spans="1:23">
      <c r="A25" s="25"/>
      <c r="B25" s="22" t="s">
        <v>218</v>
      </c>
      <c r="C25" s="22" t="s">
        <v>219</v>
      </c>
      <c r="D25" s="22" t="s">
        <v>113</v>
      </c>
      <c r="E25" s="22" t="s">
        <v>114</v>
      </c>
      <c r="F25" s="22" t="s">
        <v>230</v>
      </c>
      <c r="G25" s="22" t="s">
        <v>231</v>
      </c>
      <c r="H25" s="24">
        <v>6434.09</v>
      </c>
      <c r="I25" s="24">
        <v>6434.09</v>
      </c>
      <c r="J25" s="24"/>
      <c r="K25" s="24"/>
      <c r="L25" s="24">
        <v>6434.09</v>
      </c>
      <c r="M25" s="24"/>
      <c r="N25" s="24"/>
      <c r="O25" s="24"/>
      <c r="P25" s="24"/>
      <c r="Q25" s="24"/>
      <c r="R25" s="24"/>
      <c r="S25" s="24"/>
      <c r="T25" s="24"/>
      <c r="U25" s="24"/>
      <c r="V25" s="24"/>
      <c r="W25" s="24"/>
    </row>
    <row r="26" ht="21" customHeight="1" spans="1:23">
      <c r="A26" s="25"/>
      <c r="B26" s="22" t="s">
        <v>218</v>
      </c>
      <c r="C26" s="22" t="s">
        <v>219</v>
      </c>
      <c r="D26" s="22" t="s">
        <v>88</v>
      </c>
      <c r="E26" s="22" t="s">
        <v>89</v>
      </c>
      <c r="F26" s="22" t="s">
        <v>230</v>
      </c>
      <c r="G26" s="22" t="s">
        <v>231</v>
      </c>
      <c r="H26" s="24">
        <v>11950.19</v>
      </c>
      <c r="I26" s="24">
        <v>11950.19</v>
      </c>
      <c r="J26" s="24"/>
      <c r="K26" s="24"/>
      <c r="L26" s="24">
        <v>11950.19</v>
      </c>
      <c r="M26" s="24"/>
      <c r="N26" s="24"/>
      <c r="O26" s="24"/>
      <c r="P26" s="24"/>
      <c r="Q26" s="24"/>
      <c r="R26" s="24"/>
      <c r="S26" s="24"/>
      <c r="T26" s="24"/>
      <c r="U26" s="24"/>
      <c r="V26" s="24"/>
      <c r="W26" s="24"/>
    </row>
    <row r="27" ht="21" customHeight="1" spans="1:23">
      <c r="A27" s="25"/>
      <c r="B27" s="22" t="s">
        <v>218</v>
      </c>
      <c r="C27" s="22" t="s">
        <v>219</v>
      </c>
      <c r="D27" s="22" t="s">
        <v>113</v>
      </c>
      <c r="E27" s="22" t="s">
        <v>114</v>
      </c>
      <c r="F27" s="22" t="s">
        <v>230</v>
      </c>
      <c r="G27" s="22" t="s">
        <v>231</v>
      </c>
      <c r="H27" s="24">
        <v>12090</v>
      </c>
      <c r="I27" s="24">
        <v>12090</v>
      </c>
      <c r="J27" s="24"/>
      <c r="K27" s="24"/>
      <c r="L27" s="24">
        <v>12090</v>
      </c>
      <c r="M27" s="24"/>
      <c r="N27" s="24"/>
      <c r="O27" s="24"/>
      <c r="P27" s="24"/>
      <c r="Q27" s="24"/>
      <c r="R27" s="24"/>
      <c r="S27" s="24"/>
      <c r="T27" s="24"/>
      <c r="U27" s="24"/>
      <c r="V27" s="24"/>
      <c r="W27" s="24"/>
    </row>
    <row r="28" ht="21" customHeight="1" spans="1:23">
      <c r="A28" s="25"/>
      <c r="B28" s="22" t="s">
        <v>232</v>
      </c>
      <c r="C28" s="22" t="s">
        <v>120</v>
      </c>
      <c r="D28" s="22" t="s">
        <v>119</v>
      </c>
      <c r="E28" s="22" t="s">
        <v>120</v>
      </c>
      <c r="F28" s="22" t="s">
        <v>233</v>
      </c>
      <c r="G28" s="22" t="s">
        <v>120</v>
      </c>
      <c r="H28" s="24">
        <v>386045.48</v>
      </c>
      <c r="I28" s="24">
        <v>386045.48</v>
      </c>
      <c r="J28" s="24"/>
      <c r="K28" s="24"/>
      <c r="L28" s="24">
        <v>386045.48</v>
      </c>
      <c r="M28" s="24"/>
      <c r="N28" s="24"/>
      <c r="O28" s="24"/>
      <c r="P28" s="24"/>
      <c r="Q28" s="24"/>
      <c r="R28" s="24"/>
      <c r="S28" s="24"/>
      <c r="T28" s="24"/>
      <c r="U28" s="24"/>
      <c r="V28" s="24"/>
      <c r="W28" s="24"/>
    </row>
    <row r="29" ht="21" customHeight="1" spans="1:23">
      <c r="A29" s="25"/>
      <c r="B29" s="22" t="s">
        <v>234</v>
      </c>
      <c r="C29" s="22" t="s">
        <v>235</v>
      </c>
      <c r="D29" s="22" t="s">
        <v>88</v>
      </c>
      <c r="E29" s="22" t="s">
        <v>89</v>
      </c>
      <c r="F29" s="22" t="s">
        <v>236</v>
      </c>
      <c r="G29" s="22" t="s">
        <v>237</v>
      </c>
      <c r="H29" s="24">
        <v>70272</v>
      </c>
      <c r="I29" s="24">
        <v>70272</v>
      </c>
      <c r="J29" s="24"/>
      <c r="K29" s="24"/>
      <c r="L29" s="24">
        <v>70272</v>
      </c>
      <c r="M29" s="24"/>
      <c r="N29" s="24"/>
      <c r="O29" s="24"/>
      <c r="P29" s="24"/>
      <c r="Q29" s="24"/>
      <c r="R29" s="24"/>
      <c r="S29" s="24"/>
      <c r="T29" s="24"/>
      <c r="U29" s="24"/>
      <c r="V29" s="24"/>
      <c r="W29" s="24"/>
    </row>
    <row r="30" ht="21" customHeight="1" spans="1:23">
      <c r="A30" s="25"/>
      <c r="B30" s="22" t="s">
        <v>238</v>
      </c>
      <c r="C30" s="22" t="s">
        <v>239</v>
      </c>
      <c r="D30" s="22" t="s">
        <v>88</v>
      </c>
      <c r="E30" s="22" t="s">
        <v>89</v>
      </c>
      <c r="F30" s="22" t="s">
        <v>240</v>
      </c>
      <c r="G30" s="22" t="s">
        <v>241</v>
      </c>
      <c r="H30" s="24">
        <v>2700</v>
      </c>
      <c r="I30" s="24">
        <v>2700</v>
      </c>
      <c r="J30" s="24"/>
      <c r="K30" s="24"/>
      <c r="L30" s="24">
        <v>2700</v>
      </c>
      <c r="M30" s="24"/>
      <c r="N30" s="24"/>
      <c r="O30" s="24"/>
      <c r="P30" s="24"/>
      <c r="Q30" s="24"/>
      <c r="R30" s="24"/>
      <c r="S30" s="24"/>
      <c r="T30" s="24"/>
      <c r="U30" s="24"/>
      <c r="V30" s="24"/>
      <c r="W30" s="24"/>
    </row>
    <row r="31" ht="21" customHeight="1" spans="1:23">
      <c r="A31" s="25"/>
      <c r="B31" s="22" t="s">
        <v>238</v>
      </c>
      <c r="C31" s="22" t="s">
        <v>239</v>
      </c>
      <c r="D31" s="22" t="s">
        <v>88</v>
      </c>
      <c r="E31" s="22" t="s">
        <v>89</v>
      </c>
      <c r="F31" s="22" t="s">
        <v>242</v>
      </c>
      <c r="G31" s="22" t="s">
        <v>243</v>
      </c>
      <c r="H31" s="24">
        <v>800</v>
      </c>
      <c r="I31" s="24">
        <v>800</v>
      </c>
      <c r="J31" s="24"/>
      <c r="K31" s="24"/>
      <c r="L31" s="24">
        <v>800</v>
      </c>
      <c r="M31" s="24"/>
      <c r="N31" s="24"/>
      <c r="O31" s="24"/>
      <c r="P31" s="24"/>
      <c r="Q31" s="24"/>
      <c r="R31" s="24"/>
      <c r="S31" s="24"/>
      <c r="T31" s="24"/>
      <c r="U31" s="24"/>
      <c r="V31" s="24"/>
      <c r="W31" s="24"/>
    </row>
    <row r="32" ht="21" customHeight="1" spans="1:23">
      <c r="A32" s="25"/>
      <c r="B32" s="22" t="s">
        <v>238</v>
      </c>
      <c r="C32" s="22" t="s">
        <v>239</v>
      </c>
      <c r="D32" s="22" t="s">
        <v>88</v>
      </c>
      <c r="E32" s="22" t="s">
        <v>89</v>
      </c>
      <c r="F32" s="22" t="s">
        <v>244</v>
      </c>
      <c r="G32" s="22" t="s">
        <v>245</v>
      </c>
      <c r="H32" s="24">
        <v>2500</v>
      </c>
      <c r="I32" s="24">
        <v>2500</v>
      </c>
      <c r="J32" s="24"/>
      <c r="K32" s="24"/>
      <c r="L32" s="24">
        <v>2500</v>
      </c>
      <c r="M32" s="24"/>
      <c r="N32" s="24"/>
      <c r="O32" s="24"/>
      <c r="P32" s="24"/>
      <c r="Q32" s="24"/>
      <c r="R32" s="24"/>
      <c r="S32" s="24"/>
      <c r="T32" s="24"/>
      <c r="U32" s="24"/>
      <c r="V32" s="24"/>
      <c r="W32" s="24"/>
    </row>
    <row r="33" ht="21" customHeight="1" spans="1:23">
      <c r="A33" s="25"/>
      <c r="B33" s="22" t="s">
        <v>238</v>
      </c>
      <c r="C33" s="22" t="s">
        <v>239</v>
      </c>
      <c r="D33" s="22" t="s">
        <v>88</v>
      </c>
      <c r="E33" s="22" t="s">
        <v>89</v>
      </c>
      <c r="F33" s="22" t="s">
        <v>246</v>
      </c>
      <c r="G33" s="22" t="s">
        <v>247</v>
      </c>
      <c r="H33" s="24">
        <v>30000</v>
      </c>
      <c r="I33" s="24">
        <v>30000</v>
      </c>
      <c r="J33" s="24"/>
      <c r="K33" s="24"/>
      <c r="L33" s="24">
        <v>30000</v>
      </c>
      <c r="M33" s="24"/>
      <c r="N33" s="24"/>
      <c r="O33" s="24"/>
      <c r="P33" s="24"/>
      <c r="Q33" s="24"/>
      <c r="R33" s="24"/>
      <c r="S33" s="24"/>
      <c r="T33" s="24"/>
      <c r="U33" s="24"/>
      <c r="V33" s="24"/>
      <c r="W33" s="24"/>
    </row>
    <row r="34" ht="21" customHeight="1" spans="1:23">
      <c r="A34" s="25"/>
      <c r="B34" s="22" t="s">
        <v>238</v>
      </c>
      <c r="C34" s="22" t="s">
        <v>239</v>
      </c>
      <c r="D34" s="22" t="s">
        <v>92</v>
      </c>
      <c r="E34" s="22" t="s">
        <v>93</v>
      </c>
      <c r="F34" s="22" t="s">
        <v>240</v>
      </c>
      <c r="G34" s="22" t="s">
        <v>241</v>
      </c>
      <c r="H34" s="24">
        <v>20000</v>
      </c>
      <c r="I34" s="24">
        <v>20000</v>
      </c>
      <c r="J34" s="24"/>
      <c r="K34" s="24"/>
      <c r="L34" s="24">
        <v>20000</v>
      </c>
      <c r="M34" s="24"/>
      <c r="N34" s="24"/>
      <c r="O34" s="24"/>
      <c r="P34" s="24"/>
      <c r="Q34" s="24"/>
      <c r="R34" s="24"/>
      <c r="S34" s="24"/>
      <c r="T34" s="24"/>
      <c r="U34" s="24"/>
      <c r="V34" s="24"/>
      <c r="W34" s="24"/>
    </row>
    <row r="35" ht="21" customHeight="1" spans="1:23">
      <c r="A35" s="25"/>
      <c r="B35" s="22" t="s">
        <v>238</v>
      </c>
      <c r="C35" s="22" t="s">
        <v>239</v>
      </c>
      <c r="D35" s="22" t="s">
        <v>92</v>
      </c>
      <c r="E35" s="22" t="s">
        <v>93</v>
      </c>
      <c r="F35" s="22" t="s">
        <v>248</v>
      </c>
      <c r="G35" s="22" t="s">
        <v>249</v>
      </c>
      <c r="H35" s="24">
        <v>5000</v>
      </c>
      <c r="I35" s="24">
        <v>5000</v>
      </c>
      <c r="J35" s="24"/>
      <c r="K35" s="24"/>
      <c r="L35" s="24">
        <v>5000</v>
      </c>
      <c r="M35" s="24"/>
      <c r="N35" s="24"/>
      <c r="O35" s="24"/>
      <c r="P35" s="24"/>
      <c r="Q35" s="24"/>
      <c r="R35" s="24"/>
      <c r="S35" s="24"/>
      <c r="T35" s="24"/>
      <c r="U35" s="24"/>
      <c r="V35" s="24"/>
      <c r="W35" s="24"/>
    </row>
    <row r="36" ht="21" customHeight="1" spans="1:23">
      <c r="A36" s="25"/>
      <c r="B36" s="22" t="s">
        <v>250</v>
      </c>
      <c r="C36" s="22" t="s">
        <v>251</v>
      </c>
      <c r="D36" s="22" t="s">
        <v>92</v>
      </c>
      <c r="E36" s="22" t="s">
        <v>93</v>
      </c>
      <c r="F36" s="22" t="s">
        <v>252</v>
      </c>
      <c r="G36" s="22" t="s">
        <v>175</v>
      </c>
      <c r="H36" s="24">
        <v>5000</v>
      </c>
      <c r="I36" s="24">
        <v>5000</v>
      </c>
      <c r="J36" s="24"/>
      <c r="K36" s="24"/>
      <c r="L36" s="24">
        <v>5000</v>
      </c>
      <c r="M36" s="24"/>
      <c r="N36" s="24"/>
      <c r="O36" s="24"/>
      <c r="P36" s="24"/>
      <c r="Q36" s="24"/>
      <c r="R36" s="24"/>
      <c r="S36" s="24"/>
      <c r="T36" s="24"/>
      <c r="U36" s="24"/>
      <c r="V36" s="24"/>
      <c r="W36" s="24"/>
    </row>
    <row r="37" ht="21" customHeight="1" spans="1:23">
      <c r="A37" s="25"/>
      <c r="B37" s="22" t="s">
        <v>238</v>
      </c>
      <c r="C37" s="22" t="s">
        <v>239</v>
      </c>
      <c r="D37" s="22" t="s">
        <v>92</v>
      </c>
      <c r="E37" s="22" t="s">
        <v>93</v>
      </c>
      <c r="F37" s="22" t="s">
        <v>253</v>
      </c>
      <c r="G37" s="22" t="s">
        <v>254</v>
      </c>
      <c r="H37" s="24">
        <v>20000</v>
      </c>
      <c r="I37" s="24">
        <v>20000</v>
      </c>
      <c r="J37" s="24"/>
      <c r="K37" s="24"/>
      <c r="L37" s="24">
        <v>20000</v>
      </c>
      <c r="M37" s="24"/>
      <c r="N37" s="24"/>
      <c r="O37" s="24"/>
      <c r="P37" s="24"/>
      <c r="Q37" s="24"/>
      <c r="R37" s="24"/>
      <c r="S37" s="24"/>
      <c r="T37" s="24"/>
      <c r="U37" s="24"/>
      <c r="V37" s="24"/>
      <c r="W37" s="24"/>
    </row>
    <row r="38" ht="21" customHeight="1" spans="1:23">
      <c r="A38" s="25"/>
      <c r="B38" s="22" t="s">
        <v>255</v>
      </c>
      <c r="C38" s="22" t="s">
        <v>256</v>
      </c>
      <c r="D38" s="22" t="s">
        <v>92</v>
      </c>
      <c r="E38" s="22" t="s">
        <v>93</v>
      </c>
      <c r="F38" s="22" t="s">
        <v>257</v>
      </c>
      <c r="G38" s="22" t="s">
        <v>258</v>
      </c>
      <c r="H38" s="24">
        <v>7000</v>
      </c>
      <c r="I38" s="24">
        <v>7000</v>
      </c>
      <c r="J38" s="24"/>
      <c r="K38" s="24"/>
      <c r="L38" s="24">
        <v>7000</v>
      </c>
      <c r="M38" s="24"/>
      <c r="N38" s="24"/>
      <c r="O38" s="24"/>
      <c r="P38" s="24"/>
      <c r="Q38" s="24"/>
      <c r="R38" s="24"/>
      <c r="S38" s="24"/>
      <c r="T38" s="24"/>
      <c r="U38" s="24"/>
      <c r="V38" s="24"/>
      <c r="W38" s="24"/>
    </row>
    <row r="39" ht="21" customHeight="1" spans="1:23">
      <c r="A39" s="25"/>
      <c r="B39" s="22" t="s">
        <v>238</v>
      </c>
      <c r="C39" s="22" t="s">
        <v>239</v>
      </c>
      <c r="D39" s="22" t="s">
        <v>208</v>
      </c>
      <c r="E39" s="22" t="s">
        <v>89</v>
      </c>
      <c r="F39" s="22" t="s">
        <v>240</v>
      </c>
      <c r="G39" s="22" t="s">
        <v>241</v>
      </c>
      <c r="H39" s="24"/>
      <c r="I39" s="24"/>
      <c r="J39" s="24"/>
      <c r="K39" s="24"/>
      <c r="L39" s="24"/>
      <c r="M39" s="24"/>
      <c r="N39" s="24"/>
      <c r="O39" s="24"/>
      <c r="P39" s="24"/>
      <c r="Q39" s="24"/>
      <c r="R39" s="24"/>
      <c r="S39" s="24"/>
      <c r="T39" s="24"/>
      <c r="U39" s="24"/>
      <c r="V39" s="24"/>
      <c r="W39" s="24"/>
    </row>
    <row r="40" ht="21" customHeight="1" spans="1:23">
      <c r="A40" s="25"/>
      <c r="B40" s="22" t="s">
        <v>259</v>
      </c>
      <c r="C40" s="22" t="s">
        <v>260</v>
      </c>
      <c r="D40" s="22" t="s">
        <v>88</v>
      </c>
      <c r="E40" s="22" t="s">
        <v>89</v>
      </c>
      <c r="F40" s="22" t="s">
        <v>261</v>
      </c>
      <c r="G40" s="22" t="s">
        <v>260</v>
      </c>
      <c r="H40" s="24">
        <v>27584.16</v>
      </c>
      <c r="I40" s="24">
        <v>27584.16</v>
      </c>
      <c r="J40" s="24"/>
      <c r="K40" s="24"/>
      <c r="L40" s="24">
        <v>27584.16</v>
      </c>
      <c r="M40" s="24"/>
      <c r="N40" s="24"/>
      <c r="O40" s="24"/>
      <c r="P40" s="24"/>
      <c r="Q40" s="24"/>
      <c r="R40" s="24"/>
      <c r="S40" s="24"/>
      <c r="T40" s="24"/>
      <c r="U40" s="24"/>
      <c r="V40" s="24"/>
      <c r="W40" s="24"/>
    </row>
    <row r="41" ht="21" customHeight="1" spans="1:23">
      <c r="A41" s="25"/>
      <c r="B41" s="22" t="s">
        <v>262</v>
      </c>
      <c r="C41" s="22" t="s">
        <v>258</v>
      </c>
      <c r="D41" s="22" t="s">
        <v>88</v>
      </c>
      <c r="E41" s="22" t="s">
        <v>89</v>
      </c>
      <c r="F41" s="22" t="s">
        <v>257</v>
      </c>
      <c r="G41" s="22" t="s">
        <v>258</v>
      </c>
      <c r="H41" s="24">
        <v>12000</v>
      </c>
      <c r="I41" s="24">
        <v>12000</v>
      </c>
      <c r="J41" s="24"/>
      <c r="K41" s="24"/>
      <c r="L41" s="24">
        <v>12000</v>
      </c>
      <c r="M41" s="24"/>
      <c r="N41" s="24"/>
      <c r="O41" s="24"/>
      <c r="P41" s="24"/>
      <c r="Q41" s="24"/>
      <c r="R41" s="24"/>
      <c r="S41" s="24"/>
      <c r="T41" s="24"/>
      <c r="U41" s="24"/>
      <c r="V41" s="24"/>
      <c r="W41" s="24"/>
    </row>
    <row r="42" ht="21" customHeight="1" spans="1:23">
      <c r="A42" s="25"/>
      <c r="B42" s="22" t="s">
        <v>263</v>
      </c>
      <c r="C42" s="22" t="s">
        <v>264</v>
      </c>
      <c r="D42" s="22" t="s">
        <v>88</v>
      </c>
      <c r="E42" s="22" t="s">
        <v>89</v>
      </c>
      <c r="F42" s="22" t="s">
        <v>265</v>
      </c>
      <c r="G42" s="22" t="s">
        <v>266</v>
      </c>
      <c r="H42" s="24">
        <v>116400</v>
      </c>
      <c r="I42" s="24">
        <v>116400</v>
      </c>
      <c r="J42" s="24"/>
      <c r="K42" s="24"/>
      <c r="L42" s="24">
        <v>116400</v>
      </c>
      <c r="M42" s="24"/>
      <c r="N42" s="24"/>
      <c r="O42" s="24"/>
      <c r="P42" s="24"/>
      <c r="Q42" s="24"/>
      <c r="R42" s="24"/>
      <c r="S42" s="24"/>
      <c r="T42" s="24"/>
      <c r="U42" s="24"/>
      <c r="V42" s="24"/>
      <c r="W42" s="24"/>
    </row>
    <row r="43" ht="21" customHeight="1" spans="1:23">
      <c r="A43" s="25"/>
      <c r="B43" s="22" t="s">
        <v>267</v>
      </c>
      <c r="C43" s="22" t="s">
        <v>268</v>
      </c>
      <c r="D43" s="22" t="s">
        <v>103</v>
      </c>
      <c r="E43" s="22" t="s">
        <v>104</v>
      </c>
      <c r="F43" s="22" t="s">
        <v>269</v>
      </c>
      <c r="G43" s="22" t="s">
        <v>270</v>
      </c>
      <c r="H43" s="24">
        <v>4000</v>
      </c>
      <c r="I43" s="24">
        <v>4000</v>
      </c>
      <c r="J43" s="24"/>
      <c r="K43" s="24"/>
      <c r="L43" s="24">
        <v>4000</v>
      </c>
      <c r="M43" s="24"/>
      <c r="N43" s="24"/>
      <c r="O43" s="24"/>
      <c r="P43" s="24"/>
      <c r="Q43" s="24"/>
      <c r="R43" s="24"/>
      <c r="S43" s="24"/>
      <c r="T43" s="24"/>
      <c r="U43" s="24"/>
      <c r="V43" s="24"/>
      <c r="W43" s="24"/>
    </row>
    <row r="44" ht="21" customHeight="1" spans="1:23">
      <c r="A44" s="25"/>
      <c r="B44" s="22" t="s">
        <v>271</v>
      </c>
      <c r="C44" s="22" t="s">
        <v>272</v>
      </c>
      <c r="D44" s="22" t="s">
        <v>103</v>
      </c>
      <c r="E44" s="22" t="s">
        <v>104</v>
      </c>
      <c r="F44" s="22" t="s">
        <v>273</v>
      </c>
      <c r="G44" s="22" t="s">
        <v>272</v>
      </c>
      <c r="H44" s="24">
        <v>174298.8</v>
      </c>
      <c r="I44" s="24">
        <v>174298.8</v>
      </c>
      <c r="J44" s="24"/>
      <c r="K44" s="24"/>
      <c r="L44" s="24">
        <v>174298.8</v>
      </c>
      <c r="M44" s="24"/>
      <c r="N44" s="24"/>
      <c r="O44" s="24"/>
      <c r="P44" s="24"/>
      <c r="Q44" s="24"/>
      <c r="R44" s="24"/>
      <c r="S44" s="24"/>
      <c r="T44" s="24"/>
      <c r="U44" s="24"/>
      <c r="V44" s="24"/>
      <c r="W44" s="24"/>
    </row>
    <row r="45" ht="21" customHeight="1" spans="1:23">
      <c r="A45" s="25"/>
      <c r="B45" s="22" t="s">
        <v>274</v>
      </c>
      <c r="C45" s="22" t="s">
        <v>275</v>
      </c>
      <c r="D45" s="22" t="s">
        <v>88</v>
      </c>
      <c r="E45" s="22" t="s">
        <v>89</v>
      </c>
      <c r="F45" s="22" t="s">
        <v>276</v>
      </c>
      <c r="G45" s="22" t="s">
        <v>275</v>
      </c>
      <c r="H45" s="24">
        <v>29760</v>
      </c>
      <c r="I45" s="24">
        <v>29760</v>
      </c>
      <c r="J45" s="24"/>
      <c r="K45" s="24"/>
      <c r="L45" s="24">
        <v>29760</v>
      </c>
      <c r="M45" s="24"/>
      <c r="N45" s="24"/>
      <c r="O45" s="24"/>
      <c r="P45" s="24"/>
      <c r="Q45" s="24"/>
      <c r="R45" s="24"/>
      <c r="S45" s="24"/>
      <c r="T45" s="24"/>
      <c r="U45" s="24"/>
      <c r="V45" s="24"/>
      <c r="W45" s="24"/>
    </row>
    <row r="46" ht="21" customHeight="1" spans="1:23">
      <c r="A46" s="153" t="s">
        <v>121</v>
      </c>
      <c r="B46" s="178"/>
      <c r="C46" s="178"/>
      <c r="D46" s="178"/>
      <c r="E46" s="178"/>
      <c r="F46" s="178"/>
      <c r="G46" s="179"/>
      <c r="H46" s="24">
        <v>5292291.95</v>
      </c>
      <c r="I46" s="24">
        <v>5292291.95</v>
      </c>
      <c r="J46" s="24"/>
      <c r="K46" s="24"/>
      <c r="L46" s="24">
        <v>5292291.95</v>
      </c>
      <c r="M46" s="24"/>
      <c r="N46" s="24"/>
      <c r="O46" s="24"/>
      <c r="P46" s="24"/>
      <c r="Q46" s="24"/>
      <c r="R46" s="24"/>
      <c r="S46" s="24"/>
      <c r="T46" s="24"/>
      <c r="U46" s="24"/>
      <c r="V46" s="24"/>
      <c r="W46" s="24"/>
    </row>
    <row r="51" customHeight="1" spans="8:8">
      <c r="H51" s="24">
        <v>252984.16</v>
      </c>
    </row>
  </sheetData>
  <autoFilter ref="A4:W51">
    <extLst/>
  </autoFilter>
  <mergeCells count="30">
    <mergeCell ref="A2:W2"/>
    <mergeCell ref="A3:G3"/>
    <mergeCell ref="H4:W4"/>
    <mergeCell ref="I5:M5"/>
    <mergeCell ref="N5:P5"/>
    <mergeCell ref="R5:W5"/>
    <mergeCell ref="A46:G4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7"/>
  <sheetViews>
    <sheetView showZeros="0" topLeftCell="A21" workbookViewId="0">
      <selection activeCell="A22" sqref="$A22:$XFD22"/>
    </sheetView>
  </sheetViews>
  <sheetFormatPr defaultColWidth="9.14285714285714" defaultRowHeight="14.25" customHeight="1"/>
  <cols>
    <col min="1" max="1" width="12.4190476190476" style="1" customWidth="1"/>
    <col min="2" max="2" width="30.4380952380952" style="1" customWidth="1"/>
    <col min="3" max="3" width="32.847619047619" style="1" customWidth="1"/>
    <col min="4" max="4" width="23.847619047619" style="1" customWidth="1"/>
    <col min="5" max="5" width="11.1428571428571" style="1" customWidth="1"/>
    <col min="6" max="6" width="17.7142857142857" style="1" customWidth="1"/>
    <col min="7" max="7" width="9.84761904761905" style="1" customWidth="1"/>
    <col min="8" max="8" width="17.7142857142857" style="1" customWidth="1"/>
    <col min="9" max="21" width="19.1428571428571" style="1" customWidth="1"/>
    <col min="22" max="23" width="19.2857142857143" style="1" customWidth="1"/>
    <col min="24" max="16384" width="9.14285714285714" style="1"/>
  </cols>
  <sheetData>
    <row r="1" ht="15" customHeight="1" spans="1:23">
      <c r="A1" s="142"/>
      <c r="B1" s="127"/>
      <c r="C1" s="142"/>
      <c r="D1" s="142"/>
      <c r="E1" s="143"/>
      <c r="F1" s="143"/>
      <c r="G1" s="143"/>
      <c r="H1" s="143"/>
      <c r="I1" s="127"/>
      <c r="J1" s="127"/>
      <c r="K1" s="127"/>
      <c r="L1" s="127"/>
      <c r="M1" s="127"/>
      <c r="N1" s="127"/>
      <c r="O1" s="127"/>
      <c r="P1" s="127"/>
      <c r="Q1" s="127"/>
      <c r="R1" s="142"/>
      <c r="S1" s="142"/>
      <c r="T1" s="142"/>
      <c r="U1" s="127"/>
      <c r="V1" s="142"/>
      <c r="W1" s="165" t="s">
        <v>277</v>
      </c>
    </row>
    <row r="2" ht="41.25" customHeight="1" spans="1:23">
      <c r="A2" s="123" t="str">
        <f>"2025"&amp;"年部门项目支出预算表"</f>
        <v>2025年部门项目支出预算表</v>
      </c>
      <c r="B2" s="124"/>
      <c r="C2" s="124"/>
      <c r="D2" s="124"/>
      <c r="E2" s="124"/>
      <c r="F2" s="124"/>
      <c r="G2" s="124"/>
      <c r="H2" s="124"/>
      <c r="I2" s="124"/>
      <c r="J2" s="124"/>
      <c r="K2" s="124"/>
      <c r="L2" s="124"/>
      <c r="M2" s="124"/>
      <c r="N2" s="124"/>
      <c r="O2" s="124"/>
      <c r="P2" s="124"/>
      <c r="Q2" s="124"/>
      <c r="R2" s="124"/>
      <c r="S2" s="124"/>
      <c r="T2" s="124"/>
      <c r="U2" s="124"/>
      <c r="V2" s="124"/>
      <c r="W2" s="124"/>
    </row>
    <row r="3" ht="18.75" customHeight="1" spans="1:23">
      <c r="A3" s="126" t="str">
        <f>"单位名称："&amp;"中国共产党永德县委员会宣传部"</f>
        <v>单位名称：中国共产党永德县委员会宣传部</v>
      </c>
      <c r="B3" s="144"/>
      <c r="C3" s="144"/>
      <c r="D3" s="144"/>
      <c r="E3" s="144"/>
      <c r="F3" s="144"/>
      <c r="G3" s="144"/>
      <c r="H3" s="144"/>
      <c r="I3" s="156"/>
      <c r="J3" s="156"/>
      <c r="K3" s="156"/>
      <c r="L3" s="156"/>
      <c r="M3" s="156"/>
      <c r="N3" s="156"/>
      <c r="O3" s="156"/>
      <c r="P3" s="156"/>
      <c r="Q3" s="156"/>
      <c r="R3" s="142"/>
      <c r="S3" s="142"/>
      <c r="T3" s="142"/>
      <c r="U3" s="127"/>
      <c r="V3" s="142"/>
      <c r="W3" s="165" t="s">
        <v>170</v>
      </c>
    </row>
    <row r="4" ht="18.75" customHeight="1" spans="1:23">
      <c r="A4" s="145" t="s">
        <v>278</v>
      </c>
      <c r="B4" s="146" t="s">
        <v>184</v>
      </c>
      <c r="C4" s="145" t="s">
        <v>185</v>
      </c>
      <c r="D4" s="145" t="s">
        <v>279</v>
      </c>
      <c r="E4" s="146" t="s">
        <v>186</v>
      </c>
      <c r="F4" s="146" t="s">
        <v>187</v>
      </c>
      <c r="G4" s="146" t="s">
        <v>280</v>
      </c>
      <c r="H4" s="146" t="s">
        <v>281</v>
      </c>
      <c r="I4" s="157" t="s">
        <v>56</v>
      </c>
      <c r="J4" s="158" t="s">
        <v>282</v>
      </c>
      <c r="K4" s="159"/>
      <c r="L4" s="159"/>
      <c r="M4" s="160"/>
      <c r="N4" s="158" t="s">
        <v>192</v>
      </c>
      <c r="O4" s="159"/>
      <c r="P4" s="160"/>
      <c r="Q4" s="146" t="s">
        <v>62</v>
      </c>
      <c r="R4" s="158" t="s">
        <v>78</v>
      </c>
      <c r="S4" s="159"/>
      <c r="T4" s="159"/>
      <c r="U4" s="159"/>
      <c r="V4" s="159"/>
      <c r="W4" s="160"/>
    </row>
    <row r="5" ht="18.75" customHeight="1" spans="1:23">
      <c r="A5" s="147"/>
      <c r="B5" s="148"/>
      <c r="C5" s="147"/>
      <c r="D5" s="147"/>
      <c r="E5" s="149"/>
      <c r="F5" s="149"/>
      <c r="G5" s="149"/>
      <c r="H5" s="149"/>
      <c r="I5" s="148"/>
      <c r="J5" s="161" t="s">
        <v>59</v>
      </c>
      <c r="K5" s="162"/>
      <c r="L5" s="146" t="s">
        <v>60</v>
      </c>
      <c r="M5" s="146" t="s">
        <v>61</v>
      </c>
      <c r="N5" s="146" t="s">
        <v>59</v>
      </c>
      <c r="O5" s="146" t="s">
        <v>60</v>
      </c>
      <c r="P5" s="146" t="s">
        <v>61</v>
      </c>
      <c r="Q5" s="149"/>
      <c r="R5" s="146" t="s">
        <v>58</v>
      </c>
      <c r="S5" s="145" t="s">
        <v>65</v>
      </c>
      <c r="T5" s="145" t="s">
        <v>198</v>
      </c>
      <c r="U5" s="145" t="s">
        <v>67</v>
      </c>
      <c r="V5" s="145" t="s">
        <v>68</v>
      </c>
      <c r="W5" s="145" t="s">
        <v>69</v>
      </c>
    </row>
    <row r="6" ht="18.75" customHeight="1" spans="1:23">
      <c r="A6" s="148"/>
      <c r="B6" s="148"/>
      <c r="C6" s="148"/>
      <c r="D6" s="148"/>
      <c r="E6" s="148"/>
      <c r="F6" s="148"/>
      <c r="G6" s="148"/>
      <c r="H6" s="148"/>
      <c r="I6" s="148"/>
      <c r="J6" s="163" t="s">
        <v>58</v>
      </c>
      <c r="K6" s="164"/>
      <c r="L6" s="148"/>
      <c r="M6" s="148"/>
      <c r="N6" s="148"/>
      <c r="O6" s="148"/>
      <c r="P6" s="148"/>
      <c r="Q6" s="148"/>
      <c r="R6" s="148"/>
      <c r="S6" s="166"/>
      <c r="T6" s="166"/>
      <c r="U6" s="166"/>
      <c r="V6" s="166"/>
      <c r="W6" s="166"/>
    </row>
    <row r="7" ht="18.75" customHeight="1" spans="1:23">
      <c r="A7" s="18"/>
      <c r="B7" s="150"/>
      <c r="C7" s="18"/>
      <c r="D7" s="18"/>
      <c r="E7" s="19"/>
      <c r="F7" s="19"/>
      <c r="G7" s="19"/>
      <c r="H7" s="19"/>
      <c r="I7" s="150"/>
      <c r="J7" s="129" t="s">
        <v>58</v>
      </c>
      <c r="K7" s="129" t="s">
        <v>283</v>
      </c>
      <c r="L7" s="19"/>
      <c r="M7" s="19"/>
      <c r="N7" s="19"/>
      <c r="O7" s="19"/>
      <c r="P7" s="19"/>
      <c r="Q7" s="19"/>
      <c r="R7" s="19"/>
      <c r="S7" s="19"/>
      <c r="T7" s="19"/>
      <c r="U7" s="150"/>
      <c r="V7" s="19"/>
      <c r="W7" s="19"/>
    </row>
    <row r="8" ht="18.75" customHeight="1" spans="1:23">
      <c r="A8" s="151">
        <v>1</v>
      </c>
      <c r="B8" s="151">
        <v>2</v>
      </c>
      <c r="C8" s="151">
        <v>3</v>
      </c>
      <c r="D8" s="151">
        <v>4</v>
      </c>
      <c r="E8" s="151">
        <v>5</v>
      </c>
      <c r="F8" s="151">
        <v>6</v>
      </c>
      <c r="G8" s="151">
        <v>7</v>
      </c>
      <c r="H8" s="151">
        <v>8</v>
      </c>
      <c r="I8" s="151">
        <v>9</v>
      </c>
      <c r="J8" s="151">
        <v>10</v>
      </c>
      <c r="K8" s="151">
        <v>11</v>
      </c>
      <c r="L8" s="151">
        <v>12</v>
      </c>
      <c r="M8" s="151">
        <v>13</v>
      </c>
      <c r="N8" s="151">
        <v>14</v>
      </c>
      <c r="O8" s="151">
        <v>15</v>
      </c>
      <c r="P8" s="151">
        <v>16</v>
      </c>
      <c r="Q8" s="151">
        <v>17</v>
      </c>
      <c r="R8" s="151">
        <v>18</v>
      </c>
      <c r="S8" s="151">
        <v>19</v>
      </c>
      <c r="T8" s="151">
        <v>20</v>
      </c>
      <c r="U8" s="151">
        <v>21</v>
      </c>
      <c r="V8" s="151">
        <v>22</v>
      </c>
      <c r="W8" s="151">
        <v>23</v>
      </c>
    </row>
    <row r="9" ht="18.75" customHeight="1" spans="1:23">
      <c r="A9" s="22"/>
      <c r="B9" s="22"/>
      <c r="C9" s="22" t="s">
        <v>284</v>
      </c>
      <c r="D9" s="22"/>
      <c r="E9" s="22"/>
      <c r="F9" s="22"/>
      <c r="G9" s="22"/>
      <c r="H9" s="22"/>
      <c r="I9" s="24">
        <v>1320000</v>
      </c>
      <c r="J9" s="24">
        <v>1320000</v>
      </c>
      <c r="K9" s="24">
        <v>1320000</v>
      </c>
      <c r="L9" s="24"/>
      <c r="M9" s="24"/>
      <c r="N9" s="24"/>
      <c r="O9" s="24"/>
      <c r="P9" s="24"/>
      <c r="Q9" s="24"/>
      <c r="R9" s="24"/>
      <c r="S9" s="24"/>
      <c r="T9" s="24"/>
      <c r="U9" s="24"/>
      <c r="V9" s="24"/>
      <c r="W9" s="24"/>
    </row>
    <row r="10" ht="18.75" customHeight="1" spans="1:23">
      <c r="A10" s="152" t="s">
        <v>285</v>
      </c>
      <c r="B10" s="152" t="s">
        <v>286</v>
      </c>
      <c r="C10" s="22" t="s">
        <v>284</v>
      </c>
      <c r="D10" s="152" t="s">
        <v>71</v>
      </c>
      <c r="E10" s="152" t="s">
        <v>90</v>
      </c>
      <c r="F10" s="152" t="s">
        <v>91</v>
      </c>
      <c r="G10" s="152" t="s">
        <v>240</v>
      </c>
      <c r="H10" s="152" t="s">
        <v>241</v>
      </c>
      <c r="I10" s="24">
        <v>1320000</v>
      </c>
      <c r="J10" s="24">
        <v>1320000</v>
      </c>
      <c r="K10" s="24">
        <v>1320000</v>
      </c>
      <c r="L10" s="24"/>
      <c r="M10" s="24"/>
      <c r="N10" s="24"/>
      <c r="O10" s="24"/>
      <c r="P10" s="24"/>
      <c r="Q10" s="24"/>
      <c r="R10" s="24"/>
      <c r="S10" s="24"/>
      <c r="T10" s="24"/>
      <c r="U10" s="24"/>
      <c r="V10" s="24"/>
      <c r="W10" s="24"/>
    </row>
    <row r="11" ht="18.75" customHeight="1" spans="1:23">
      <c r="A11" s="25"/>
      <c r="B11" s="25"/>
      <c r="C11" s="22" t="s">
        <v>287</v>
      </c>
      <c r="D11" s="25"/>
      <c r="E11" s="25"/>
      <c r="F11" s="25"/>
      <c r="G11" s="25"/>
      <c r="H11" s="25"/>
      <c r="I11" s="24">
        <v>1443000</v>
      </c>
      <c r="J11" s="24">
        <v>1443000</v>
      </c>
      <c r="K11" s="24">
        <v>1443000</v>
      </c>
      <c r="L11" s="24"/>
      <c r="M11" s="24"/>
      <c r="N11" s="24"/>
      <c r="O11" s="24"/>
      <c r="P11" s="24"/>
      <c r="Q11" s="24"/>
      <c r="R11" s="24"/>
      <c r="S11" s="24"/>
      <c r="T11" s="24"/>
      <c r="U11" s="24"/>
      <c r="V11" s="24"/>
      <c r="W11" s="24"/>
    </row>
    <row r="12" ht="18.75" customHeight="1" spans="1:23">
      <c r="A12" s="152" t="s">
        <v>285</v>
      </c>
      <c r="B12" s="152" t="s">
        <v>288</v>
      </c>
      <c r="C12" s="22" t="s">
        <v>287</v>
      </c>
      <c r="D12" s="152" t="s">
        <v>71</v>
      </c>
      <c r="E12" s="152" t="s">
        <v>90</v>
      </c>
      <c r="F12" s="152" t="s">
        <v>91</v>
      </c>
      <c r="G12" s="152" t="s">
        <v>240</v>
      </c>
      <c r="H12" s="152" t="s">
        <v>241</v>
      </c>
      <c r="I12" s="24">
        <v>1443000</v>
      </c>
      <c r="J12" s="24">
        <v>1443000</v>
      </c>
      <c r="K12" s="24">
        <v>1443000</v>
      </c>
      <c r="L12" s="24"/>
      <c r="M12" s="24"/>
      <c r="N12" s="24"/>
      <c r="O12" s="24"/>
      <c r="P12" s="24"/>
      <c r="Q12" s="24"/>
      <c r="R12" s="24"/>
      <c r="S12" s="24"/>
      <c r="T12" s="24"/>
      <c r="U12" s="24"/>
      <c r="V12" s="24"/>
      <c r="W12" s="24"/>
    </row>
    <row r="13" ht="18.75" customHeight="1" spans="1:23">
      <c r="A13" s="25"/>
      <c r="B13" s="25"/>
      <c r="C13" s="22" t="s">
        <v>289</v>
      </c>
      <c r="D13" s="25"/>
      <c r="E13" s="25"/>
      <c r="F13" s="25"/>
      <c r="G13" s="25"/>
      <c r="H13" s="25"/>
      <c r="I13" s="24">
        <v>200000</v>
      </c>
      <c r="J13" s="24">
        <v>200000</v>
      </c>
      <c r="K13" s="24">
        <v>200000</v>
      </c>
      <c r="L13" s="24"/>
      <c r="M13" s="24"/>
      <c r="N13" s="24"/>
      <c r="O13" s="24"/>
      <c r="P13" s="24"/>
      <c r="Q13" s="24"/>
      <c r="R13" s="24"/>
      <c r="S13" s="24"/>
      <c r="T13" s="24"/>
      <c r="U13" s="24"/>
      <c r="V13" s="24"/>
      <c r="W13" s="24"/>
    </row>
    <row r="14" ht="18.75" customHeight="1" spans="1:23">
      <c r="A14" s="152" t="s">
        <v>285</v>
      </c>
      <c r="B14" s="152" t="s">
        <v>290</v>
      </c>
      <c r="C14" s="22" t="s">
        <v>289</v>
      </c>
      <c r="D14" s="152" t="s">
        <v>71</v>
      </c>
      <c r="E14" s="152" t="s">
        <v>90</v>
      </c>
      <c r="F14" s="152" t="s">
        <v>91</v>
      </c>
      <c r="G14" s="152" t="s">
        <v>248</v>
      </c>
      <c r="H14" s="152" t="s">
        <v>249</v>
      </c>
      <c r="I14" s="24">
        <v>100000</v>
      </c>
      <c r="J14" s="24">
        <v>100000</v>
      </c>
      <c r="K14" s="24">
        <v>100000</v>
      </c>
      <c r="L14" s="24"/>
      <c r="M14" s="24"/>
      <c r="N14" s="24"/>
      <c r="O14" s="24"/>
      <c r="P14" s="24"/>
      <c r="Q14" s="24"/>
      <c r="R14" s="24"/>
      <c r="S14" s="24"/>
      <c r="T14" s="24"/>
      <c r="U14" s="24"/>
      <c r="V14" s="24"/>
      <c r="W14" s="24"/>
    </row>
    <row r="15" ht="18.75" customHeight="1" spans="1:23">
      <c r="A15" s="152" t="s">
        <v>285</v>
      </c>
      <c r="B15" s="152" t="s">
        <v>290</v>
      </c>
      <c r="C15" s="22" t="s">
        <v>289</v>
      </c>
      <c r="D15" s="152" t="s">
        <v>71</v>
      </c>
      <c r="E15" s="152" t="s">
        <v>90</v>
      </c>
      <c r="F15" s="152" t="s">
        <v>91</v>
      </c>
      <c r="G15" s="152" t="s">
        <v>291</v>
      </c>
      <c r="H15" s="152" t="s">
        <v>292</v>
      </c>
      <c r="I15" s="24">
        <v>100000</v>
      </c>
      <c r="J15" s="24">
        <v>100000</v>
      </c>
      <c r="K15" s="24">
        <v>100000</v>
      </c>
      <c r="L15" s="24"/>
      <c r="M15" s="24"/>
      <c r="N15" s="24"/>
      <c r="O15" s="24"/>
      <c r="P15" s="24"/>
      <c r="Q15" s="24"/>
      <c r="R15" s="24"/>
      <c r="S15" s="24"/>
      <c r="T15" s="24"/>
      <c r="U15" s="24"/>
      <c r="V15" s="24"/>
      <c r="W15" s="24"/>
    </row>
    <row r="16" ht="18.75" customHeight="1" spans="1:23">
      <c r="A16" s="25"/>
      <c r="B16" s="25"/>
      <c r="C16" s="22" t="s">
        <v>293</v>
      </c>
      <c r="D16" s="25"/>
      <c r="E16" s="25"/>
      <c r="F16" s="25"/>
      <c r="G16" s="25"/>
      <c r="H16" s="25"/>
      <c r="I16" s="24">
        <v>20000</v>
      </c>
      <c r="J16" s="24">
        <v>20000</v>
      </c>
      <c r="K16" s="24">
        <v>20000</v>
      </c>
      <c r="L16" s="24"/>
      <c r="M16" s="24"/>
      <c r="N16" s="24"/>
      <c r="O16" s="24"/>
      <c r="P16" s="24"/>
      <c r="Q16" s="24"/>
      <c r="R16" s="24"/>
      <c r="S16" s="24"/>
      <c r="T16" s="24"/>
      <c r="U16" s="24"/>
      <c r="V16" s="24"/>
      <c r="W16" s="24"/>
    </row>
    <row r="17" ht="18.75" customHeight="1" spans="1:23">
      <c r="A17" s="152" t="s">
        <v>285</v>
      </c>
      <c r="B17" s="152" t="s">
        <v>294</v>
      </c>
      <c r="C17" s="22" t="s">
        <v>293</v>
      </c>
      <c r="D17" s="152" t="s">
        <v>71</v>
      </c>
      <c r="E17" s="152" t="s">
        <v>90</v>
      </c>
      <c r="F17" s="152" t="s">
        <v>91</v>
      </c>
      <c r="G17" s="152" t="s">
        <v>240</v>
      </c>
      <c r="H17" s="152" t="s">
        <v>241</v>
      </c>
      <c r="I17" s="24">
        <v>10000</v>
      </c>
      <c r="J17" s="24">
        <v>10000</v>
      </c>
      <c r="K17" s="24">
        <v>10000</v>
      </c>
      <c r="L17" s="24"/>
      <c r="M17" s="24"/>
      <c r="N17" s="24"/>
      <c r="O17" s="24"/>
      <c r="P17" s="24"/>
      <c r="Q17" s="24"/>
      <c r="R17" s="24"/>
      <c r="S17" s="24"/>
      <c r="T17" s="24"/>
      <c r="U17" s="24"/>
      <c r="V17" s="24"/>
      <c r="W17" s="24"/>
    </row>
    <row r="18" ht="18.75" customHeight="1" spans="1:23">
      <c r="A18" s="152" t="s">
        <v>285</v>
      </c>
      <c r="B18" s="152" t="s">
        <v>294</v>
      </c>
      <c r="C18" s="22" t="s">
        <v>293</v>
      </c>
      <c r="D18" s="152" t="s">
        <v>71</v>
      </c>
      <c r="E18" s="152" t="s">
        <v>90</v>
      </c>
      <c r="F18" s="152" t="s">
        <v>91</v>
      </c>
      <c r="G18" s="152" t="s">
        <v>257</v>
      </c>
      <c r="H18" s="152" t="s">
        <v>258</v>
      </c>
      <c r="I18" s="24">
        <v>10000</v>
      </c>
      <c r="J18" s="24">
        <v>10000</v>
      </c>
      <c r="K18" s="24">
        <v>10000</v>
      </c>
      <c r="L18" s="24"/>
      <c r="M18" s="24"/>
      <c r="N18" s="24"/>
      <c r="O18" s="24"/>
      <c r="P18" s="24"/>
      <c r="Q18" s="24"/>
      <c r="R18" s="24"/>
      <c r="S18" s="24"/>
      <c r="T18" s="24"/>
      <c r="U18" s="24"/>
      <c r="V18" s="24"/>
      <c r="W18" s="24"/>
    </row>
    <row r="19" ht="18.75" customHeight="1" spans="1:23">
      <c r="A19" s="25"/>
      <c r="B19" s="25"/>
      <c r="C19" s="22" t="s">
        <v>295</v>
      </c>
      <c r="D19" s="25"/>
      <c r="E19" s="25"/>
      <c r="F19" s="25"/>
      <c r="G19" s="25"/>
      <c r="H19" s="25"/>
      <c r="I19" s="24">
        <v>60000</v>
      </c>
      <c r="J19" s="24">
        <v>60000</v>
      </c>
      <c r="K19" s="24">
        <v>60000</v>
      </c>
      <c r="L19" s="24"/>
      <c r="M19" s="24"/>
      <c r="N19" s="24"/>
      <c r="O19" s="24"/>
      <c r="P19" s="24"/>
      <c r="Q19" s="24"/>
      <c r="R19" s="24"/>
      <c r="S19" s="24"/>
      <c r="T19" s="24"/>
      <c r="U19" s="24"/>
      <c r="V19" s="24"/>
      <c r="W19" s="24"/>
    </row>
    <row r="20" ht="18.75" customHeight="1" spans="1:23">
      <c r="A20" s="152" t="s">
        <v>285</v>
      </c>
      <c r="B20" s="152" t="s">
        <v>296</v>
      </c>
      <c r="C20" s="22" t="s">
        <v>295</v>
      </c>
      <c r="D20" s="152" t="s">
        <v>71</v>
      </c>
      <c r="E20" s="152" t="s">
        <v>90</v>
      </c>
      <c r="F20" s="152" t="s">
        <v>91</v>
      </c>
      <c r="G20" s="152" t="s">
        <v>297</v>
      </c>
      <c r="H20" s="152" t="s">
        <v>298</v>
      </c>
      <c r="I20" s="24">
        <v>60000</v>
      </c>
      <c r="J20" s="24">
        <v>60000</v>
      </c>
      <c r="K20" s="24">
        <v>60000</v>
      </c>
      <c r="L20" s="24"/>
      <c r="M20" s="24"/>
      <c r="N20" s="24"/>
      <c r="O20" s="24"/>
      <c r="P20" s="24"/>
      <c r="Q20" s="24"/>
      <c r="R20" s="24"/>
      <c r="S20" s="24"/>
      <c r="T20" s="24"/>
      <c r="U20" s="24"/>
      <c r="V20" s="24"/>
      <c r="W20" s="24"/>
    </row>
    <row r="21" ht="18.75" customHeight="1" spans="1:23">
      <c r="A21" s="25"/>
      <c r="B21" s="25"/>
      <c r="C21" s="22" t="s">
        <v>299</v>
      </c>
      <c r="D21" s="25"/>
      <c r="E21" s="25"/>
      <c r="F21" s="25"/>
      <c r="G21" s="25"/>
      <c r="H21" s="25"/>
      <c r="I21" s="24">
        <v>50000</v>
      </c>
      <c r="J21" s="24">
        <v>50000</v>
      </c>
      <c r="K21" s="24">
        <v>50000</v>
      </c>
      <c r="L21" s="24"/>
      <c r="M21" s="24"/>
      <c r="N21" s="24"/>
      <c r="O21" s="24"/>
      <c r="P21" s="24"/>
      <c r="Q21" s="24"/>
      <c r="R21" s="24"/>
      <c r="S21" s="24"/>
      <c r="T21" s="24"/>
      <c r="U21" s="24"/>
      <c r="V21" s="24"/>
      <c r="W21" s="24"/>
    </row>
    <row r="22" ht="18.75" customHeight="1" spans="1:23">
      <c r="A22" s="152" t="s">
        <v>285</v>
      </c>
      <c r="B22" s="152" t="s">
        <v>300</v>
      </c>
      <c r="C22" s="22" t="s">
        <v>299</v>
      </c>
      <c r="D22" s="152" t="s">
        <v>71</v>
      </c>
      <c r="E22" s="152" t="s">
        <v>90</v>
      </c>
      <c r="F22" s="152" t="s">
        <v>91</v>
      </c>
      <c r="G22" s="152" t="s">
        <v>301</v>
      </c>
      <c r="H22" s="152" t="s">
        <v>302</v>
      </c>
      <c r="I22" s="24">
        <v>50000</v>
      </c>
      <c r="J22" s="24">
        <v>50000</v>
      </c>
      <c r="K22" s="24">
        <v>50000</v>
      </c>
      <c r="L22" s="24"/>
      <c r="M22" s="24"/>
      <c r="N22" s="24"/>
      <c r="O22" s="24"/>
      <c r="P22" s="24"/>
      <c r="Q22" s="24"/>
      <c r="R22" s="24"/>
      <c r="S22" s="24"/>
      <c r="T22" s="24"/>
      <c r="U22" s="24"/>
      <c r="V22" s="24"/>
      <c r="W22" s="24"/>
    </row>
    <row r="23" ht="18.75" customHeight="1" spans="1:23">
      <c r="A23" s="25"/>
      <c r="B23" s="25"/>
      <c r="C23" s="22" t="s">
        <v>303</v>
      </c>
      <c r="D23" s="25"/>
      <c r="E23" s="25"/>
      <c r="F23" s="25"/>
      <c r="G23" s="25"/>
      <c r="H23" s="25"/>
      <c r="I23" s="24">
        <v>100000</v>
      </c>
      <c r="J23" s="24">
        <v>100000</v>
      </c>
      <c r="K23" s="24">
        <v>100000</v>
      </c>
      <c r="L23" s="24"/>
      <c r="M23" s="24"/>
      <c r="N23" s="24"/>
      <c r="O23" s="24"/>
      <c r="P23" s="24"/>
      <c r="Q23" s="24"/>
      <c r="R23" s="24"/>
      <c r="S23" s="24"/>
      <c r="T23" s="24"/>
      <c r="U23" s="24"/>
      <c r="V23" s="24"/>
      <c r="W23" s="24"/>
    </row>
    <row r="24" ht="18.75" customHeight="1" spans="1:23">
      <c r="A24" s="152" t="s">
        <v>285</v>
      </c>
      <c r="B24" s="152" t="s">
        <v>304</v>
      </c>
      <c r="C24" s="22" t="s">
        <v>303</v>
      </c>
      <c r="D24" s="152" t="s">
        <v>71</v>
      </c>
      <c r="E24" s="152" t="s">
        <v>98</v>
      </c>
      <c r="F24" s="152" t="s">
        <v>97</v>
      </c>
      <c r="G24" s="152" t="s">
        <v>305</v>
      </c>
      <c r="H24" s="152" t="s">
        <v>306</v>
      </c>
      <c r="I24" s="24">
        <v>81468</v>
      </c>
      <c r="J24" s="24">
        <v>81468</v>
      </c>
      <c r="K24" s="24">
        <v>81468</v>
      </c>
      <c r="L24" s="24"/>
      <c r="M24" s="24"/>
      <c r="N24" s="24"/>
      <c r="O24" s="24"/>
      <c r="P24" s="24"/>
      <c r="Q24" s="24"/>
      <c r="R24" s="24"/>
      <c r="S24" s="24"/>
      <c r="T24" s="24"/>
      <c r="U24" s="24"/>
      <c r="V24" s="24"/>
      <c r="W24" s="24"/>
    </row>
    <row r="25" ht="18.75" customHeight="1" spans="1:23">
      <c r="A25" s="152" t="s">
        <v>285</v>
      </c>
      <c r="B25" s="152" t="s">
        <v>304</v>
      </c>
      <c r="C25" s="22" t="s">
        <v>303</v>
      </c>
      <c r="D25" s="152" t="s">
        <v>71</v>
      </c>
      <c r="E25" s="152" t="s">
        <v>98</v>
      </c>
      <c r="F25" s="152" t="s">
        <v>97</v>
      </c>
      <c r="G25" s="152" t="s">
        <v>257</v>
      </c>
      <c r="H25" s="152" t="s">
        <v>258</v>
      </c>
      <c r="I25" s="24">
        <v>18532</v>
      </c>
      <c r="J25" s="24">
        <v>18532</v>
      </c>
      <c r="K25" s="24">
        <v>18532</v>
      </c>
      <c r="L25" s="24"/>
      <c r="M25" s="24"/>
      <c r="N25" s="24"/>
      <c r="O25" s="24"/>
      <c r="P25" s="24"/>
      <c r="Q25" s="24"/>
      <c r="R25" s="24"/>
      <c r="S25" s="24"/>
      <c r="T25" s="24"/>
      <c r="U25" s="24"/>
      <c r="V25" s="24"/>
      <c r="W25" s="24"/>
    </row>
    <row r="26" ht="18.75" customHeight="1" spans="1:23">
      <c r="A26" s="25"/>
      <c r="B26" s="25"/>
      <c r="C26" s="22" t="s">
        <v>307</v>
      </c>
      <c r="D26" s="25"/>
      <c r="E26" s="25"/>
      <c r="F26" s="25"/>
      <c r="G26" s="25"/>
      <c r="H26" s="25"/>
      <c r="I26" s="24">
        <v>160000</v>
      </c>
      <c r="J26" s="24">
        <v>160000</v>
      </c>
      <c r="K26" s="24">
        <v>160000</v>
      </c>
      <c r="L26" s="24"/>
      <c r="M26" s="24"/>
      <c r="N26" s="24"/>
      <c r="O26" s="24"/>
      <c r="P26" s="24"/>
      <c r="Q26" s="24"/>
      <c r="R26" s="24"/>
      <c r="S26" s="24"/>
      <c r="T26" s="24"/>
      <c r="U26" s="24"/>
      <c r="V26" s="24"/>
      <c r="W26" s="24"/>
    </row>
    <row r="27" ht="18.75" customHeight="1" spans="1:23">
      <c r="A27" s="152" t="s">
        <v>285</v>
      </c>
      <c r="B27" s="152" t="s">
        <v>308</v>
      </c>
      <c r="C27" s="22" t="s">
        <v>307</v>
      </c>
      <c r="D27" s="152" t="s">
        <v>71</v>
      </c>
      <c r="E27" s="152" t="s">
        <v>90</v>
      </c>
      <c r="F27" s="152" t="s">
        <v>91</v>
      </c>
      <c r="G27" s="152" t="s">
        <v>240</v>
      </c>
      <c r="H27" s="152" t="s">
        <v>241</v>
      </c>
      <c r="I27" s="24">
        <v>50000</v>
      </c>
      <c r="J27" s="24">
        <v>50000</v>
      </c>
      <c r="K27" s="24">
        <v>50000</v>
      </c>
      <c r="L27" s="24"/>
      <c r="M27" s="24"/>
      <c r="N27" s="24"/>
      <c r="O27" s="24"/>
      <c r="P27" s="24"/>
      <c r="Q27" s="24"/>
      <c r="R27" s="24"/>
      <c r="S27" s="24"/>
      <c r="T27" s="24"/>
      <c r="U27" s="24"/>
      <c r="V27" s="24"/>
      <c r="W27" s="24"/>
    </row>
    <row r="28" ht="18.75" customHeight="1" spans="1:23">
      <c r="A28" s="152" t="s">
        <v>285</v>
      </c>
      <c r="B28" s="152" t="s">
        <v>308</v>
      </c>
      <c r="C28" s="22" t="s">
        <v>307</v>
      </c>
      <c r="D28" s="152" t="s">
        <v>71</v>
      </c>
      <c r="E28" s="152" t="s">
        <v>90</v>
      </c>
      <c r="F28" s="152" t="s">
        <v>91</v>
      </c>
      <c r="G28" s="152" t="s">
        <v>297</v>
      </c>
      <c r="H28" s="152" t="s">
        <v>298</v>
      </c>
      <c r="I28" s="24">
        <v>80000</v>
      </c>
      <c r="J28" s="24">
        <v>80000</v>
      </c>
      <c r="K28" s="24">
        <v>80000</v>
      </c>
      <c r="L28" s="24"/>
      <c r="M28" s="24"/>
      <c r="N28" s="24"/>
      <c r="O28" s="24"/>
      <c r="P28" s="24"/>
      <c r="Q28" s="24"/>
      <c r="R28" s="24"/>
      <c r="S28" s="24"/>
      <c r="T28" s="24"/>
      <c r="U28" s="24"/>
      <c r="V28" s="24"/>
      <c r="W28" s="24"/>
    </row>
    <row r="29" ht="18.75" customHeight="1" spans="1:23">
      <c r="A29" s="152" t="s">
        <v>285</v>
      </c>
      <c r="B29" s="152" t="s">
        <v>308</v>
      </c>
      <c r="C29" s="22" t="s">
        <v>307</v>
      </c>
      <c r="D29" s="152" t="s">
        <v>71</v>
      </c>
      <c r="E29" s="152" t="s">
        <v>90</v>
      </c>
      <c r="F29" s="152" t="s">
        <v>91</v>
      </c>
      <c r="G29" s="152" t="s">
        <v>253</v>
      </c>
      <c r="H29" s="152" t="s">
        <v>254</v>
      </c>
      <c r="I29" s="24">
        <v>30000</v>
      </c>
      <c r="J29" s="24">
        <v>30000</v>
      </c>
      <c r="K29" s="24">
        <v>30000</v>
      </c>
      <c r="L29" s="24"/>
      <c r="M29" s="24"/>
      <c r="N29" s="24"/>
      <c r="O29" s="24"/>
      <c r="P29" s="24"/>
      <c r="Q29" s="24"/>
      <c r="R29" s="24"/>
      <c r="S29" s="24"/>
      <c r="T29" s="24"/>
      <c r="U29" s="24"/>
      <c r="V29" s="24"/>
      <c r="W29" s="24"/>
    </row>
    <row r="30" ht="18.75" customHeight="1" spans="1:23">
      <c r="A30" s="25"/>
      <c r="B30" s="25"/>
      <c r="C30" s="22" t="s">
        <v>309</v>
      </c>
      <c r="D30" s="25"/>
      <c r="E30" s="25"/>
      <c r="F30" s="25"/>
      <c r="G30" s="25"/>
      <c r="H30" s="25"/>
      <c r="I30" s="24">
        <v>10000</v>
      </c>
      <c r="J30" s="24">
        <v>10000</v>
      </c>
      <c r="K30" s="24">
        <v>10000</v>
      </c>
      <c r="L30" s="24"/>
      <c r="M30" s="24"/>
      <c r="N30" s="24"/>
      <c r="O30" s="24"/>
      <c r="P30" s="24"/>
      <c r="Q30" s="24"/>
      <c r="R30" s="24"/>
      <c r="S30" s="24"/>
      <c r="T30" s="24"/>
      <c r="U30" s="24"/>
      <c r="V30" s="24"/>
      <c r="W30" s="24"/>
    </row>
    <row r="31" ht="18.75" customHeight="1" spans="1:23">
      <c r="A31" s="152" t="s">
        <v>285</v>
      </c>
      <c r="B31" s="152" t="s">
        <v>310</v>
      </c>
      <c r="C31" s="22" t="s">
        <v>309</v>
      </c>
      <c r="D31" s="152" t="s">
        <v>71</v>
      </c>
      <c r="E31" s="152" t="s">
        <v>90</v>
      </c>
      <c r="F31" s="152" t="s">
        <v>91</v>
      </c>
      <c r="G31" s="152" t="s">
        <v>240</v>
      </c>
      <c r="H31" s="152" t="s">
        <v>241</v>
      </c>
      <c r="I31" s="24">
        <v>10000</v>
      </c>
      <c r="J31" s="24">
        <v>10000</v>
      </c>
      <c r="K31" s="24">
        <v>10000</v>
      </c>
      <c r="L31" s="24"/>
      <c r="M31" s="24"/>
      <c r="N31" s="24"/>
      <c r="O31" s="24"/>
      <c r="P31" s="24"/>
      <c r="Q31" s="24"/>
      <c r="R31" s="24"/>
      <c r="S31" s="24"/>
      <c r="T31" s="24"/>
      <c r="U31" s="24"/>
      <c r="V31" s="24"/>
      <c r="W31" s="24"/>
    </row>
    <row r="32" ht="18.75" customHeight="1" spans="1:23">
      <c r="A32" s="25"/>
      <c r="B32" s="25"/>
      <c r="C32" s="22" t="s">
        <v>311</v>
      </c>
      <c r="D32" s="25"/>
      <c r="E32" s="25"/>
      <c r="F32" s="25"/>
      <c r="G32" s="25"/>
      <c r="H32" s="25"/>
      <c r="I32" s="24">
        <v>650000</v>
      </c>
      <c r="J32" s="24">
        <v>650000</v>
      </c>
      <c r="K32" s="24">
        <v>650000</v>
      </c>
      <c r="L32" s="24"/>
      <c r="M32" s="24"/>
      <c r="N32" s="24"/>
      <c r="O32" s="24"/>
      <c r="P32" s="24"/>
      <c r="Q32" s="24"/>
      <c r="R32" s="24"/>
      <c r="S32" s="24"/>
      <c r="T32" s="24"/>
      <c r="U32" s="24"/>
      <c r="V32" s="24"/>
      <c r="W32" s="24"/>
    </row>
    <row r="33" ht="18.75" customHeight="1" spans="1:23">
      <c r="A33" s="152" t="s">
        <v>285</v>
      </c>
      <c r="B33" s="152" t="s">
        <v>312</v>
      </c>
      <c r="C33" s="22" t="s">
        <v>311</v>
      </c>
      <c r="D33" s="152" t="s">
        <v>71</v>
      </c>
      <c r="E33" s="152" t="s">
        <v>90</v>
      </c>
      <c r="F33" s="152" t="s">
        <v>91</v>
      </c>
      <c r="G33" s="152" t="s">
        <v>291</v>
      </c>
      <c r="H33" s="152" t="s">
        <v>292</v>
      </c>
      <c r="I33" s="24">
        <v>50000</v>
      </c>
      <c r="J33" s="24">
        <v>50000</v>
      </c>
      <c r="K33" s="24">
        <v>50000</v>
      </c>
      <c r="L33" s="24"/>
      <c r="M33" s="24"/>
      <c r="N33" s="24"/>
      <c r="O33" s="24"/>
      <c r="P33" s="24"/>
      <c r="Q33" s="24"/>
      <c r="R33" s="24"/>
      <c r="S33" s="24"/>
      <c r="T33" s="24"/>
      <c r="U33" s="24"/>
      <c r="V33" s="24"/>
      <c r="W33" s="24"/>
    </row>
    <row r="34" ht="18.75" customHeight="1" spans="1:23">
      <c r="A34" s="152" t="s">
        <v>285</v>
      </c>
      <c r="B34" s="152" t="s">
        <v>312</v>
      </c>
      <c r="C34" s="22" t="s">
        <v>311</v>
      </c>
      <c r="D34" s="152" t="s">
        <v>71</v>
      </c>
      <c r="E34" s="152" t="s">
        <v>90</v>
      </c>
      <c r="F34" s="152" t="s">
        <v>91</v>
      </c>
      <c r="G34" s="152" t="s">
        <v>291</v>
      </c>
      <c r="H34" s="152" t="s">
        <v>292</v>
      </c>
      <c r="I34" s="24">
        <v>600000</v>
      </c>
      <c r="J34" s="24">
        <v>600000</v>
      </c>
      <c r="K34" s="24">
        <v>600000</v>
      </c>
      <c r="L34" s="24"/>
      <c r="M34" s="24"/>
      <c r="N34" s="24"/>
      <c r="O34" s="24"/>
      <c r="P34" s="24"/>
      <c r="Q34" s="24"/>
      <c r="R34" s="24"/>
      <c r="S34" s="24"/>
      <c r="T34" s="24"/>
      <c r="U34" s="24"/>
      <c r="V34" s="24"/>
      <c r="W34" s="24"/>
    </row>
    <row r="35" ht="18.75" customHeight="1" spans="1:23">
      <c r="A35" s="25"/>
      <c r="B35" s="25"/>
      <c r="C35" s="22" t="s">
        <v>313</v>
      </c>
      <c r="D35" s="25"/>
      <c r="E35" s="25"/>
      <c r="F35" s="25"/>
      <c r="G35" s="25"/>
      <c r="H35" s="25"/>
      <c r="I35" s="24">
        <v>40000</v>
      </c>
      <c r="J35" s="24">
        <v>40000</v>
      </c>
      <c r="K35" s="24">
        <v>40000</v>
      </c>
      <c r="L35" s="24"/>
      <c r="M35" s="24"/>
      <c r="N35" s="24"/>
      <c r="O35" s="24"/>
      <c r="P35" s="24"/>
      <c r="Q35" s="24"/>
      <c r="R35" s="24"/>
      <c r="S35" s="24"/>
      <c r="T35" s="24"/>
      <c r="U35" s="24"/>
      <c r="V35" s="24"/>
      <c r="W35" s="24"/>
    </row>
    <row r="36" ht="18.75" customHeight="1" spans="1:23">
      <c r="A36" s="152" t="s">
        <v>285</v>
      </c>
      <c r="B36" s="152" t="s">
        <v>314</v>
      </c>
      <c r="C36" s="22" t="s">
        <v>313</v>
      </c>
      <c r="D36" s="152" t="s">
        <v>71</v>
      </c>
      <c r="E36" s="152" t="s">
        <v>90</v>
      </c>
      <c r="F36" s="152" t="s">
        <v>91</v>
      </c>
      <c r="G36" s="152" t="s">
        <v>240</v>
      </c>
      <c r="H36" s="152" t="s">
        <v>241</v>
      </c>
      <c r="I36" s="24">
        <v>10000</v>
      </c>
      <c r="J36" s="24">
        <v>10000</v>
      </c>
      <c r="K36" s="24">
        <v>10000</v>
      </c>
      <c r="L36" s="24"/>
      <c r="M36" s="24"/>
      <c r="N36" s="24"/>
      <c r="O36" s="24"/>
      <c r="P36" s="24"/>
      <c r="Q36" s="24"/>
      <c r="R36" s="24"/>
      <c r="S36" s="24"/>
      <c r="T36" s="24"/>
      <c r="U36" s="24"/>
      <c r="V36" s="24"/>
      <c r="W36" s="24"/>
    </row>
    <row r="37" ht="18.75" customHeight="1" spans="1:23">
      <c r="A37" s="152" t="s">
        <v>285</v>
      </c>
      <c r="B37" s="152" t="s">
        <v>314</v>
      </c>
      <c r="C37" s="22" t="s">
        <v>313</v>
      </c>
      <c r="D37" s="152" t="s">
        <v>71</v>
      </c>
      <c r="E37" s="152" t="s">
        <v>90</v>
      </c>
      <c r="F37" s="152" t="s">
        <v>91</v>
      </c>
      <c r="G37" s="152" t="s">
        <v>246</v>
      </c>
      <c r="H37" s="152" t="s">
        <v>247</v>
      </c>
      <c r="I37" s="24">
        <v>15000</v>
      </c>
      <c r="J37" s="24">
        <v>15000</v>
      </c>
      <c r="K37" s="24">
        <v>15000</v>
      </c>
      <c r="L37" s="24"/>
      <c r="M37" s="24"/>
      <c r="N37" s="24"/>
      <c r="O37" s="24"/>
      <c r="P37" s="24"/>
      <c r="Q37" s="24"/>
      <c r="R37" s="24"/>
      <c r="S37" s="24"/>
      <c r="T37" s="24"/>
      <c r="U37" s="24"/>
      <c r="V37" s="24"/>
      <c r="W37" s="24"/>
    </row>
    <row r="38" ht="18.75" customHeight="1" spans="1:23">
      <c r="A38" s="152" t="s">
        <v>285</v>
      </c>
      <c r="B38" s="152" t="s">
        <v>314</v>
      </c>
      <c r="C38" s="22" t="s">
        <v>313</v>
      </c>
      <c r="D38" s="152" t="s">
        <v>71</v>
      </c>
      <c r="E38" s="152" t="s">
        <v>90</v>
      </c>
      <c r="F38" s="152" t="s">
        <v>91</v>
      </c>
      <c r="G38" s="152" t="s">
        <v>248</v>
      </c>
      <c r="H38" s="152" t="s">
        <v>249</v>
      </c>
      <c r="I38" s="24">
        <v>5000</v>
      </c>
      <c r="J38" s="24">
        <v>5000</v>
      </c>
      <c r="K38" s="24">
        <v>5000</v>
      </c>
      <c r="L38" s="24"/>
      <c r="M38" s="24"/>
      <c r="N38" s="24"/>
      <c r="O38" s="24"/>
      <c r="P38" s="24"/>
      <c r="Q38" s="24"/>
      <c r="R38" s="24"/>
      <c r="S38" s="24"/>
      <c r="T38" s="24"/>
      <c r="U38" s="24"/>
      <c r="V38" s="24"/>
      <c r="W38" s="24"/>
    </row>
    <row r="39" ht="18.75" customHeight="1" spans="1:23">
      <c r="A39" s="152" t="s">
        <v>285</v>
      </c>
      <c r="B39" s="152" t="s">
        <v>314</v>
      </c>
      <c r="C39" s="22" t="s">
        <v>313</v>
      </c>
      <c r="D39" s="152" t="s">
        <v>71</v>
      </c>
      <c r="E39" s="152" t="s">
        <v>90</v>
      </c>
      <c r="F39" s="152" t="s">
        <v>91</v>
      </c>
      <c r="G39" s="152" t="s">
        <v>315</v>
      </c>
      <c r="H39" s="152" t="s">
        <v>316</v>
      </c>
      <c r="I39" s="24">
        <v>5000</v>
      </c>
      <c r="J39" s="24">
        <v>5000</v>
      </c>
      <c r="K39" s="24">
        <v>5000</v>
      </c>
      <c r="L39" s="24"/>
      <c r="M39" s="24"/>
      <c r="N39" s="24"/>
      <c r="O39" s="24"/>
      <c r="P39" s="24"/>
      <c r="Q39" s="24"/>
      <c r="R39" s="24"/>
      <c r="S39" s="24"/>
      <c r="T39" s="24"/>
      <c r="U39" s="24"/>
      <c r="V39" s="24"/>
      <c r="W39" s="24"/>
    </row>
    <row r="40" ht="18.75" customHeight="1" spans="1:23">
      <c r="A40" s="152" t="s">
        <v>285</v>
      </c>
      <c r="B40" s="152" t="s">
        <v>314</v>
      </c>
      <c r="C40" s="22" t="s">
        <v>313</v>
      </c>
      <c r="D40" s="152" t="s">
        <v>71</v>
      </c>
      <c r="E40" s="152" t="s">
        <v>90</v>
      </c>
      <c r="F40" s="152" t="s">
        <v>91</v>
      </c>
      <c r="G40" s="152" t="s">
        <v>252</v>
      </c>
      <c r="H40" s="152" t="s">
        <v>175</v>
      </c>
      <c r="I40" s="24">
        <v>5000</v>
      </c>
      <c r="J40" s="24">
        <v>5000</v>
      </c>
      <c r="K40" s="24">
        <v>5000</v>
      </c>
      <c r="L40" s="24"/>
      <c r="M40" s="24"/>
      <c r="N40" s="24"/>
      <c r="O40" s="24"/>
      <c r="P40" s="24"/>
      <c r="Q40" s="24"/>
      <c r="R40" s="24"/>
      <c r="S40" s="24"/>
      <c r="T40" s="24"/>
      <c r="U40" s="24"/>
      <c r="V40" s="24"/>
      <c r="W40" s="24"/>
    </row>
    <row r="41" ht="18.75" customHeight="1" spans="1:23">
      <c r="A41" s="25"/>
      <c r="B41" s="25"/>
      <c r="C41" s="22" t="s">
        <v>317</v>
      </c>
      <c r="D41" s="25"/>
      <c r="E41" s="25"/>
      <c r="F41" s="25"/>
      <c r="G41" s="25"/>
      <c r="H41" s="25"/>
      <c r="I41" s="24">
        <v>17700</v>
      </c>
      <c r="J41" s="24">
        <v>17700</v>
      </c>
      <c r="K41" s="24">
        <v>17700</v>
      </c>
      <c r="L41" s="24"/>
      <c r="M41" s="24"/>
      <c r="N41" s="24"/>
      <c r="O41" s="24"/>
      <c r="P41" s="24"/>
      <c r="Q41" s="24"/>
      <c r="R41" s="24"/>
      <c r="S41" s="24"/>
      <c r="T41" s="24"/>
      <c r="U41" s="24"/>
      <c r="V41" s="24"/>
      <c r="W41" s="24"/>
    </row>
    <row r="42" ht="18.75" customHeight="1" spans="1:23">
      <c r="A42" s="152" t="s">
        <v>285</v>
      </c>
      <c r="B42" s="152" t="s">
        <v>318</v>
      </c>
      <c r="C42" s="22" t="s">
        <v>317</v>
      </c>
      <c r="D42" s="152" t="s">
        <v>71</v>
      </c>
      <c r="E42" s="152" t="s">
        <v>90</v>
      </c>
      <c r="F42" s="152" t="s">
        <v>91</v>
      </c>
      <c r="G42" s="152" t="s">
        <v>248</v>
      </c>
      <c r="H42" s="152" t="s">
        <v>249</v>
      </c>
      <c r="I42" s="24">
        <v>17700</v>
      </c>
      <c r="J42" s="24">
        <v>17700</v>
      </c>
      <c r="K42" s="24">
        <v>17700</v>
      </c>
      <c r="L42" s="24"/>
      <c r="M42" s="24"/>
      <c r="N42" s="24"/>
      <c r="O42" s="24"/>
      <c r="P42" s="24"/>
      <c r="Q42" s="24"/>
      <c r="R42" s="24"/>
      <c r="S42" s="24"/>
      <c r="T42" s="24"/>
      <c r="U42" s="24"/>
      <c r="V42" s="24"/>
      <c r="W42" s="24"/>
    </row>
    <row r="43" ht="18.75" customHeight="1" spans="1:23">
      <c r="A43" s="25"/>
      <c r="B43" s="25"/>
      <c r="C43" s="22" t="s">
        <v>319</v>
      </c>
      <c r="D43" s="25"/>
      <c r="E43" s="25"/>
      <c r="F43" s="25"/>
      <c r="G43" s="25"/>
      <c r="H43" s="25"/>
      <c r="I43" s="24">
        <v>500000</v>
      </c>
      <c r="J43" s="24">
        <v>500000</v>
      </c>
      <c r="K43" s="24">
        <v>500000</v>
      </c>
      <c r="L43" s="24"/>
      <c r="M43" s="24"/>
      <c r="N43" s="24"/>
      <c r="O43" s="24"/>
      <c r="P43" s="24"/>
      <c r="Q43" s="24"/>
      <c r="R43" s="24"/>
      <c r="S43" s="24"/>
      <c r="T43" s="24"/>
      <c r="U43" s="24"/>
      <c r="V43" s="24"/>
      <c r="W43" s="24"/>
    </row>
    <row r="44" ht="18.75" customHeight="1" spans="1:23">
      <c r="A44" s="152" t="s">
        <v>285</v>
      </c>
      <c r="B44" s="152" t="s">
        <v>320</v>
      </c>
      <c r="C44" s="22" t="s">
        <v>319</v>
      </c>
      <c r="D44" s="152" t="s">
        <v>71</v>
      </c>
      <c r="E44" s="152" t="s">
        <v>98</v>
      </c>
      <c r="F44" s="152" t="s">
        <v>97</v>
      </c>
      <c r="G44" s="152" t="s">
        <v>301</v>
      </c>
      <c r="H44" s="152" t="s">
        <v>302</v>
      </c>
      <c r="I44" s="24">
        <v>500000</v>
      </c>
      <c r="J44" s="24">
        <v>500000</v>
      </c>
      <c r="K44" s="24">
        <v>500000</v>
      </c>
      <c r="L44" s="24"/>
      <c r="M44" s="24"/>
      <c r="N44" s="24"/>
      <c r="O44" s="24"/>
      <c r="P44" s="24"/>
      <c r="Q44" s="24"/>
      <c r="R44" s="24"/>
      <c r="S44" s="24"/>
      <c r="T44" s="24"/>
      <c r="U44" s="24"/>
      <c r="V44" s="24"/>
      <c r="W44" s="24"/>
    </row>
    <row r="45" ht="18.75" customHeight="1" spans="1:23">
      <c r="A45" s="25"/>
      <c r="B45" s="25"/>
      <c r="C45" s="22" t="s">
        <v>321</v>
      </c>
      <c r="D45" s="25"/>
      <c r="E45" s="25"/>
      <c r="F45" s="25"/>
      <c r="G45" s="25"/>
      <c r="H45" s="25"/>
      <c r="I45" s="24">
        <v>6000</v>
      </c>
      <c r="J45" s="24"/>
      <c r="K45" s="24"/>
      <c r="L45" s="24"/>
      <c r="M45" s="24"/>
      <c r="N45" s="24"/>
      <c r="O45" s="24"/>
      <c r="P45" s="24"/>
      <c r="Q45" s="24"/>
      <c r="R45" s="24">
        <v>6000</v>
      </c>
      <c r="S45" s="24"/>
      <c r="T45" s="24"/>
      <c r="U45" s="24">
        <v>6000</v>
      </c>
      <c r="V45" s="24"/>
      <c r="W45" s="24"/>
    </row>
    <row r="46" ht="18.75" customHeight="1" spans="1:23">
      <c r="A46" s="152" t="s">
        <v>285</v>
      </c>
      <c r="B46" s="152" t="s">
        <v>322</v>
      </c>
      <c r="C46" s="22" t="s">
        <v>321</v>
      </c>
      <c r="D46" s="152" t="s">
        <v>71</v>
      </c>
      <c r="E46" s="152" t="s">
        <v>90</v>
      </c>
      <c r="F46" s="152" t="s">
        <v>91</v>
      </c>
      <c r="G46" s="152" t="s">
        <v>323</v>
      </c>
      <c r="H46" s="152" t="s">
        <v>324</v>
      </c>
      <c r="I46" s="24">
        <v>6000</v>
      </c>
      <c r="J46" s="24"/>
      <c r="K46" s="24"/>
      <c r="L46" s="24"/>
      <c r="M46" s="24"/>
      <c r="N46" s="24"/>
      <c r="O46" s="24"/>
      <c r="P46" s="24"/>
      <c r="Q46" s="24"/>
      <c r="R46" s="24">
        <v>6000</v>
      </c>
      <c r="S46" s="24"/>
      <c r="T46" s="24"/>
      <c r="U46" s="24">
        <v>6000</v>
      </c>
      <c r="V46" s="24"/>
      <c r="W46" s="24"/>
    </row>
    <row r="47" ht="18.75" customHeight="1" spans="1:23">
      <c r="A47" s="153" t="s">
        <v>121</v>
      </c>
      <c r="B47" s="154"/>
      <c r="C47" s="154"/>
      <c r="D47" s="154"/>
      <c r="E47" s="154"/>
      <c r="F47" s="154"/>
      <c r="G47" s="154"/>
      <c r="H47" s="155"/>
      <c r="I47" s="24">
        <v>4576700</v>
      </c>
      <c r="J47" s="24">
        <v>4570700</v>
      </c>
      <c r="K47" s="24">
        <v>4570700</v>
      </c>
      <c r="L47" s="24"/>
      <c r="M47" s="24"/>
      <c r="N47" s="24"/>
      <c r="O47" s="24"/>
      <c r="P47" s="24"/>
      <c r="Q47" s="24"/>
      <c r="R47" s="24">
        <v>6000</v>
      </c>
      <c r="S47" s="24"/>
      <c r="T47" s="24"/>
      <c r="U47" s="24">
        <v>6000</v>
      </c>
      <c r="V47" s="24"/>
      <c r="W47" s="24"/>
    </row>
  </sheetData>
  <autoFilter ref="A4:W47">
    <extLst/>
  </autoFilter>
  <mergeCells count="28">
    <mergeCell ref="A2:W2"/>
    <mergeCell ref="A3:H3"/>
    <mergeCell ref="J4:M4"/>
    <mergeCell ref="N4:P4"/>
    <mergeCell ref="R4:W4"/>
    <mergeCell ref="A47:H4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4"/>
  <sheetViews>
    <sheetView showZeros="0" tabSelected="1" topLeftCell="B64" workbookViewId="0">
      <selection activeCell="C68" sqref="C68"/>
    </sheetView>
  </sheetViews>
  <sheetFormatPr defaultColWidth="9.14285714285714" defaultRowHeight="12" customHeight="1"/>
  <cols>
    <col min="1" max="1" width="34.2857142857143" style="1" customWidth="1"/>
    <col min="2" max="2" width="48" style="1" customWidth="1"/>
    <col min="3" max="5" width="18.2857142857143" style="1" customWidth="1"/>
    <col min="6" max="6" width="12" style="1" customWidth="1"/>
    <col min="7" max="7" width="17" style="1" customWidth="1"/>
    <col min="8" max="9" width="12" style="1" customWidth="1"/>
    <col min="10" max="10" width="27.5714285714286" style="1" customWidth="1"/>
    <col min="11" max="16384" width="9.14285714285714" style="1"/>
  </cols>
  <sheetData>
    <row r="1" ht="15" customHeight="1" spans="10:10">
      <c r="J1" s="140" t="s">
        <v>325</v>
      </c>
    </row>
    <row r="2" ht="36.75" customHeight="1" spans="1:10">
      <c r="A2" s="123" t="str">
        <f>"2025"&amp;"年部门项目支出绩效目标表"</f>
        <v>2025年部门项目支出绩效目标表</v>
      </c>
      <c r="B2" s="124"/>
      <c r="C2" s="124"/>
      <c r="D2" s="124"/>
      <c r="E2" s="124"/>
      <c r="F2" s="125"/>
      <c r="G2" s="124"/>
      <c r="H2" s="125"/>
      <c r="I2" s="125"/>
      <c r="J2" s="124"/>
    </row>
    <row r="3" ht="18.75" customHeight="1" spans="1:8">
      <c r="A3" s="126" t="str">
        <f>"单位名称："&amp;"中国共产党永德县委员会宣传部"</f>
        <v>单位名称：中国共产党永德县委员会宣传部</v>
      </c>
      <c r="B3" s="127"/>
      <c r="C3" s="127"/>
      <c r="D3" s="127"/>
      <c r="E3" s="127"/>
      <c r="F3" s="128"/>
      <c r="G3" s="127"/>
      <c r="H3" s="128"/>
    </row>
    <row r="4" ht="18.75" customHeight="1" spans="1:10">
      <c r="A4" s="129" t="s">
        <v>326</v>
      </c>
      <c r="B4" s="129" t="s">
        <v>327</v>
      </c>
      <c r="C4" s="129" t="s">
        <v>328</v>
      </c>
      <c r="D4" s="129" t="s">
        <v>329</v>
      </c>
      <c r="E4" s="129" t="s">
        <v>330</v>
      </c>
      <c r="F4" s="130" t="s">
        <v>331</v>
      </c>
      <c r="G4" s="129" t="s">
        <v>332</v>
      </c>
      <c r="H4" s="130" t="s">
        <v>333</v>
      </c>
      <c r="I4" s="130" t="s">
        <v>334</v>
      </c>
      <c r="J4" s="129" t="s">
        <v>335</v>
      </c>
    </row>
    <row r="5" ht="18.75" customHeight="1" spans="1:10">
      <c r="A5" s="131">
        <v>1</v>
      </c>
      <c r="B5" s="131">
        <v>2</v>
      </c>
      <c r="C5" s="131">
        <v>3</v>
      </c>
      <c r="D5" s="131">
        <v>4</v>
      </c>
      <c r="E5" s="131">
        <v>5</v>
      </c>
      <c r="F5" s="131">
        <v>6</v>
      </c>
      <c r="G5" s="131">
        <v>7</v>
      </c>
      <c r="H5" s="131">
        <v>8</v>
      </c>
      <c r="I5" s="131">
        <v>9</v>
      </c>
      <c r="J5" s="131">
        <v>10</v>
      </c>
    </row>
    <row r="6" ht="18.75" customHeight="1" spans="1:10">
      <c r="A6" s="132" t="s">
        <v>71</v>
      </c>
      <c r="B6" s="133"/>
      <c r="C6" s="133"/>
      <c r="D6" s="133"/>
      <c r="E6" s="134"/>
      <c r="F6" s="135"/>
      <c r="G6" s="134"/>
      <c r="H6" s="135"/>
      <c r="I6" s="135"/>
      <c r="J6" s="134"/>
    </row>
    <row r="7" ht="18.75" customHeight="1" spans="1:10">
      <c r="A7" s="272" t="s">
        <v>313</v>
      </c>
      <c r="B7" s="137" t="s">
        <v>336</v>
      </c>
      <c r="C7" s="22" t="s">
        <v>337</v>
      </c>
      <c r="D7" s="22" t="s">
        <v>338</v>
      </c>
      <c r="E7" s="132" t="s">
        <v>339</v>
      </c>
      <c r="F7" s="22" t="s">
        <v>340</v>
      </c>
      <c r="G7" s="132" t="s">
        <v>341</v>
      </c>
      <c r="H7" s="22" t="s">
        <v>342</v>
      </c>
      <c r="I7" s="22" t="s">
        <v>343</v>
      </c>
      <c r="J7" s="132" t="s">
        <v>344</v>
      </c>
    </row>
    <row r="8" ht="18.75" customHeight="1" spans="1:10">
      <c r="A8" s="272" t="s">
        <v>313</v>
      </c>
      <c r="B8" s="138"/>
      <c r="C8" s="22" t="s">
        <v>337</v>
      </c>
      <c r="D8" s="22" t="s">
        <v>338</v>
      </c>
      <c r="E8" s="132" t="s">
        <v>345</v>
      </c>
      <c r="F8" s="22" t="s">
        <v>340</v>
      </c>
      <c r="G8" s="132" t="s">
        <v>341</v>
      </c>
      <c r="H8" s="22" t="s">
        <v>346</v>
      </c>
      <c r="I8" s="22" t="s">
        <v>343</v>
      </c>
      <c r="J8" s="132" t="s">
        <v>347</v>
      </c>
    </row>
    <row r="9" ht="18.75" customHeight="1" spans="1:10">
      <c r="A9" s="272" t="s">
        <v>313</v>
      </c>
      <c r="B9" s="138"/>
      <c r="C9" s="22" t="s">
        <v>337</v>
      </c>
      <c r="D9" s="22" t="s">
        <v>338</v>
      </c>
      <c r="E9" s="132" t="s">
        <v>348</v>
      </c>
      <c r="F9" s="22" t="s">
        <v>340</v>
      </c>
      <c r="G9" s="132" t="s">
        <v>349</v>
      </c>
      <c r="H9" s="22" t="s">
        <v>350</v>
      </c>
      <c r="I9" s="22" t="s">
        <v>343</v>
      </c>
      <c r="J9" s="132" t="s">
        <v>351</v>
      </c>
    </row>
    <row r="10" ht="18.75" customHeight="1" spans="1:10">
      <c r="A10" s="272" t="s">
        <v>313</v>
      </c>
      <c r="B10" s="138"/>
      <c r="C10" s="22" t="s">
        <v>337</v>
      </c>
      <c r="D10" s="22" t="s">
        <v>338</v>
      </c>
      <c r="E10" s="132" t="s">
        <v>352</v>
      </c>
      <c r="F10" s="22" t="s">
        <v>340</v>
      </c>
      <c r="G10" s="132" t="s">
        <v>353</v>
      </c>
      <c r="H10" s="22" t="s">
        <v>354</v>
      </c>
      <c r="I10" s="22" t="s">
        <v>343</v>
      </c>
      <c r="J10" s="132" t="s">
        <v>355</v>
      </c>
    </row>
    <row r="11" ht="18.75" customHeight="1" spans="1:10">
      <c r="A11" s="272" t="s">
        <v>313</v>
      </c>
      <c r="B11" s="138"/>
      <c r="C11" s="22" t="s">
        <v>337</v>
      </c>
      <c r="D11" s="22" t="s">
        <v>338</v>
      </c>
      <c r="E11" s="132" t="s">
        <v>356</v>
      </c>
      <c r="F11" s="22" t="s">
        <v>340</v>
      </c>
      <c r="G11" s="132" t="s">
        <v>357</v>
      </c>
      <c r="H11" s="22" t="s">
        <v>358</v>
      </c>
      <c r="I11" s="22" t="s">
        <v>343</v>
      </c>
      <c r="J11" s="132" t="s">
        <v>359</v>
      </c>
    </row>
    <row r="12" ht="18.75" customHeight="1" spans="1:10">
      <c r="A12" s="272" t="s">
        <v>313</v>
      </c>
      <c r="B12" s="138"/>
      <c r="C12" s="22" t="s">
        <v>337</v>
      </c>
      <c r="D12" s="22" t="s">
        <v>360</v>
      </c>
      <c r="E12" s="132" t="s">
        <v>361</v>
      </c>
      <c r="F12" s="22" t="s">
        <v>340</v>
      </c>
      <c r="G12" s="132" t="s">
        <v>362</v>
      </c>
      <c r="H12" s="22" t="s">
        <v>363</v>
      </c>
      <c r="I12" s="22" t="s">
        <v>343</v>
      </c>
      <c r="J12" s="132" t="s">
        <v>364</v>
      </c>
    </row>
    <row r="13" ht="18.75" customHeight="1" spans="1:10">
      <c r="A13" s="272" t="s">
        <v>313</v>
      </c>
      <c r="B13" s="138"/>
      <c r="C13" s="22" t="s">
        <v>337</v>
      </c>
      <c r="D13" s="22" t="s">
        <v>365</v>
      </c>
      <c r="E13" s="132" t="s">
        <v>366</v>
      </c>
      <c r="F13" s="22" t="s">
        <v>367</v>
      </c>
      <c r="G13" s="132" t="s">
        <v>368</v>
      </c>
      <c r="H13" s="22" t="s">
        <v>369</v>
      </c>
      <c r="I13" s="22" t="s">
        <v>370</v>
      </c>
      <c r="J13" s="132" t="s">
        <v>371</v>
      </c>
    </row>
    <row r="14" ht="18.75" customHeight="1" spans="1:10">
      <c r="A14" s="272" t="s">
        <v>313</v>
      </c>
      <c r="B14" s="138"/>
      <c r="C14" s="22" t="s">
        <v>372</v>
      </c>
      <c r="D14" s="22" t="s">
        <v>373</v>
      </c>
      <c r="E14" s="132" t="s">
        <v>374</v>
      </c>
      <c r="F14" s="22" t="s">
        <v>367</v>
      </c>
      <c r="G14" s="132" t="s">
        <v>375</v>
      </c>
      <c r="H14" s="22" t="s">
        <v>376</v>
      </c>
      <c r="I14" s="22" t="s">
        <v>370</v>
      </c>
      <c r="J14" s="132" t="s">
        <v>377</v>
      </c>
    </row>
    <row r="15" ht="18.75" customHeight="1" spans="1:10">
      <c r="A15" s="272" t="s">
        <v>313</v>
      </c>
      <c r="B15" s="138"/>
      <c r="C15" s="22" t="s">
        <v>372</v>
      </c>
      <c r="D15" s="22" t="s">
        <v>373</v>
      </c>
      <c r="E15" s="132" t="s">
        <v>378</v>
      </c>
      <c r="F15" s="22" t="s">
        <v>367</v>
      </c>
      <c r="G15" s="132" t="s">
        <v>375</v>
      </c>
      <c r="H15" s="22" t="s">
        <v>376</v>
      </c>
      <c r="I15" s="22" t="s">
        <v>370</v>
      </c>
      <c r="J15" s="132" t="s">
        <v>379</v>
      </c>
    </row>
    <row r="16" ht="18.75" customHeight="1" spans="1:10">
      <c r="A16" s="272" t="s">
        <v>313</v>
      </c>
      <c r="B16" s="138"/>
      <c r="C16" s="22" t="s">
        <v>372</v>
      </c>
      <c r="D16" s="22" t="s">
        <v>373</v>
      </c>
      <c r="E16" s="132" t="s">
        <v>380</v>
      </c>
      <c r="F16" s="22" t="s">
        <v>367</v>
      </c>
      <c r="G16" s="132" t="s">
        <v>375</v>
      </c>
      <c r="H16" s="22" t="s">
        <v>376</v>
      </c>
      <c r="I16" s="22" t="s">
        <v>370</v>
      </c>
      <c r="J16" s="132" t="s">
        <v>381</v>
      </c>
    </row>
    <row r="17" ht="18.75" customHeight="1" spans="1:10">
      <c r="A17" s="272" t="s">
        <v>313</v>
      </c>
      <c r="B17" s="138"/>
      <c r="C17" s="22" t="s">
        <v>372</v>
      </c>
      <c r="D17" s="22" t="s">
        <v>373</v>
      </c>
      <c r="E17" s="132" t="s">
        <v>382</v>
      </c>
      <c r="F17" s="22" t="s">
        <v>367</v>
      </c>
      <c r="G17" s="132" t="s">
        <v>375</v>
      </c>
      <c r="H17" s="22" t="s">
        <v>376</v>
      </c>
      <c r="I17" s="22" t="s">
        <v>370</v>
      </c>
      <c r="J17" s="132" t="s">
        <v>383</v>
      </c>
    </row>
    <row r="18" ht="18.75" customHeight="1" spans="1:10">
      <c r="A18" s="272" t="s">
        <v>313</v>
      </c>
      <c r="B18" s="138"/>
      <c r="C18" s="22" t="s">
        <v>372</v>
      </c>
      <c r="D18" s="22" t="s">
        <v>373</v>
      </c>
      <c r="E18" s="132" t="s">
        <v>384</v>
      </c>
      <c r="F18" s="22" t="s">
        <v>367</v>
      </c>
      <c r="G18" s="132" t="s">
        <v>385</v>
      </c>
      <c r="H18" s="22" t="s">
        <v>376</v>
      </c>
      <c r="I18" s="22" t="s">
        <v>370</v>
      </c>
      <c r="J18" s="132" t="s">
        <v>386</v>
      </c>
    </row>
    <row r="19" ht="18.75" customHeight="1" spans="1:10">
      <c r="A19" s="272" t="s">
        <v>313</v>
      </c>
      <c r="B19" s="138"/>
      <c r="C19" s="22" t="s">
        <v>372</v>
      </c>
      <c r="D19" s="22" t="s">
        <v>387</v>
      </c>
      <c r="E19" s="132" t="s">
        <v>388</v>
      </c>
      <c r="F19" s="22" t="s">
        <v>367</v>
      </c>
      <c r="G19" s="132" t="s">
        <v>389</v>
      </c>
      <c r="H19" s="22" t="s">
        <v>376</v>
      </c>
      <c r="I19" s="22" t="s">
        <v>370</v>
      </c>
      <c r="J19" s="132" t="s">
        <v>390</v>
      </c>
    </row>
    <row r="20" ht="18.75" customHeight="1" spans="1:10">
      <c r="A20" s="272" t="s">
        <v>313</v>
      </c>
      <c r="B20" s="139"/>
      <c r="C20" s="22" t="s">
        <v>391</v>
      </c>
      <c r="D20" s="22" t="s">
        <v>392</v>
      </c>
      <c r="E20" s="132" t="s">
        <v>393</v>
      </c>
      <c r="F20" s="22" t="s">
        <v>340</v>
      </c>
      <c r="G20" s="132" t="s">
        <v>394</v>
      </c>
      <c r="H20" s="22" t="s">
        <v>363</v>
      </c>
      <c r="I20" s="22" t="s">
        <v>343</v>
      </c>
      <c r="J20" s="132" t="s">
        <v>395</v>
      </c>
    </row>
    <row r="21" ht="18.75" customHeight="1" spans="1:10">
      <c r="A21" s="272" t="s">
        <v>319</v>
      </c>
      <c r="B21" s="137" t="s">
        <v>396</v>
      </c>
      <c r="C21" s="22" t="s">
        <v>337</v>
      </c>
      <c r="D21" s="22" t="s">
        <v>338</v>
      </c>
      <c r="E21" s="132" t="s">
        <v>397</v>
      </c>
      <c r="F21" s="22" t="s">
        <v>367</v>
      </c>
      <c r="G21" s="132" t="s">
        <v>398</v>
      </c>
      <c r="H21" s="22" t="s">
        <v>399</v>
      </c>
      <c r="I21" s="22" t="s">
        <v>343</v>
      </c>
      <c r="J21" s="132" t="s">
        <v>400</v>
      </c>
    </row>
    <row r="22" ht="18.75" customHeight="1" spans="1:10">
      <c r="A22" s="272" t="s">
        <v>319</v>
      </c>
      <c r="B22" s="138"/>
      <c r="C22" s="22" t="s">
        <v>337</v>
      </c>
      <c r="D22" s="22" t="s">
        <v>338</v>
      </c>
      <c r="E22" s="132" t="s">
        <v>401</v>
      </c>
      <c r="F22" s="22" t="s">
        <v>367</v>
      </c>
      <c r="G22" s="132" t="s">
        <v>402</v>
      </c>
      <c r="H22" s="22" t="s">
        <v>403</v>
      </c>
      <c r="I22" s="22" t="s">
        <v>343</v>
      </c>
      <c r="J22" s="132" t="s">
        <v>404</v>
      </c>
    </row>
    <row r="23" ht="18.75" customHeight="1" spans="1:10">
      <c r="A23" s="272" t="s">
        <v>319</v>
      </c>
      <c r="B23" s="138"/>
      <c r="C23" s="22" t="s">
        <v>337</v>
      </c>
      <c r="D23" s="22" t="s">
        <v>360</v>
      </c>
      <c r="E23" s="132" t="s">
        <v>405</v>
      </c>
      <c r="F23" s="22" t="s">
        <v>340</v>
      </c>
      <c r="G23" s="132" t="s">
        <v>406</v>
      </c>
      <c r="H23" s="22" t="s">
        <v>363</v>
      </c>
      <c r="I23" s="22" t="s">
        <v>343</v>
      </c>
      <c r="J23" s="132" t="s">
        <v>407</v>
      </c>
    </row>
    <row r="24" ht="18.75" customHeight="1" spans="1:10">
      <c r="A24" s="272" t="s">
        <v>319</v>
      </c>
      <c r="B24" s="138"/>
      <c r="C24" s="22" t="s">
        <v>337</v>
      </c>
      <c r="D24" s="22" t="s">
        <v>365</v>
      </c>
      <c r="E24" s="132" t="s">
        <v>408</v>
      </c>
      <c r="F24" s="22" t="s">
        <v>409</v>
      </c>
      <c r="G24" s="132" t="s">
        <v>410</v>
      </c>
      <c r="H24" s="22" t="s">
        <v>411</v>
      </c>
      <c r="I24" s="22" t="s">
        <v>370</v>
      </c>
      <c r="J24" s="132" t="s">
        <v>412</v>
      </c>
    </row>
    <row r="25" ht="18.75" customHeight="1" spans="1:10">
      <c r="A25" s="272" t="s">
        <v>319</v>
      </c>
      <c r="B25" s="138"/>
      <c r="C25" s="22" t="s">
        <v>337</v>
      </c>
      <c r="D25" s="22" t="s">
        <v>365</v>
      </c>
      <c r="E25" s="132" t="s">
        <v>413</v>
      </c>
      <c r="F25" s="22" t="s">
        <v>367</v>
      </c>
      <c r="G25" s="132" t="s">
        <v>414</v>
      </c>
      <c r="H25" s="22" t="s">
        <v>376</v>
      </c>
      <c r="I25" s="22" t="s">
        <v>370</v>
      </c>
      <c r="J25" s="132" t="s">
        <v>415</v>
      </c>
    </row>
    <row r="26" ht="18.75" customHeight="1" spans="1:10">
      <c r="A26" s="272" t="s">
        <v>319</v>
      </c>
      <c r="B26" s="138"/>
      <c r="C26" s="22" t="s">
        <v>372</v>
      </c>
      <c r="D26" s="22" t="s">
        <v>373</v>
      </c>
      <c r="E26" s="132" t="s">
        <v>416</v>
      </c>
      <c r="F26" s="22" t="s">
        <v>367</v>
      </c>
      <c r="G26" s="132" t="s">
        <v>417</v>
      </c>
      <c r="H26" s="22" t="s">
        <v>376</v>
      </c>
      <c r="I26" s="22" t="s">
        <v>370</v>
      </c>
      <c r="J26" s="132" t="s">
        <v>418</v>
      </c>
    </row>
    <row r="27" ht="18.75" customHeight="1" spans="1:10">
      <c r="A27" s="272" t="s">
        <v>319</v>
      </c>
      <c r="B27" s="138"/>
      <c r="C27" s="22" t="s">
        <v>372</v>
      </c>
      <c r="D27" s="22" t="s">
        <v>373</v>
      </c>
      <c r="E27" s="132" t="s">
        <v>419</v>
      </c>
      <c r="F27" s="22" t="s">
        <v>367</v>
      </c>
      <c r="G27" s="132" t="s">
        <v>394</v>
      </c>
      <c r="H27" s="22" t="s">
        <v>363</v>
      </c>
      <c r="I27" s="22" t="s">
        <v>370</v>
      </c>
      <c r="J27" s="132" t="s">
        <v>420</v>
      </c>
    </row>
    <row r="28" ht="18.75" customHeight="1" spans="1:10">
      <c r="A28" s="272" t="s">
        <v>319</v>
      </c>
      <c r="B28" s="138"/>
      <c r="C28" s="22" t="s">
        <v>372</v>
      </c>
      <c r="D28" s="22" t="s">
        <v>387</v>
      </c>
      <c r="E28" s="132" t="s">
        <v>421</v>
      </c>
      <c r="F28" s="22" t="s">
        <v>367</v>
      </c>
      <c r="G28" s="132" t="s">
        <v>375</v>
      </c>
      <c r="H28" s="22" t="s">
        <v>376</v>
      </c>
      <c r="I28" s="22" t="s">
        <v>370</v>
      </c>
      <c r="J28" s="132" t="s">
        <v>420</v>
      </c>
    </row>
    <row r="29" ht="18.75" customHeight="1" spans="1:10">
      <c r="A29" s="272" t="s">
        <v>319</v>
      </c>
      <c r="B29" s="139"/>
      <c r="C29" s="22" t="s">
        <v>391</v>
      </c>
      <c r="D29" s="22" t="s">
        <v>392</v>
      </c>
      <c r="E29" s="132" t="s">
        <v>422</v>
      </c>
      <c r="F29" s="22" t="s">
        <v>340</v>
      </c>
      <c r="G29" s="132" t="s">
        <v>406</v>
      </c>
      <c r="H29" s="22" t="s">
        <v>363</v>
      </c>
      <c r="I29" s="22" t="s">
        <v>343</v>
      </c>
      <c r="J29" s="132" t="s">
        <v>423</v>
      </c>
    </row>
    <row r="30" ht="18.75" customHeight="1" spans="1:10">
      <c r="A30" s="272" t="s">
        <v>299</v>
      </c>
      <c r="B30" s="137"/>
      <c r="C30" s="22" t="s">
        <v>337</v>
      </c>
      <c r="D30" s="22" t="s">
        <v>338</v>
      </c>
      <c r="E30" s="132"/>
      <c r="F30" s="22"/>
      <c r="G30" s="132"/>
      <c r="H30" s="22"/>
      <c r="I30" s="22"/>
      <c r="J30" s="132"/>
    </row>
    <row r="31" ht="18.75" customHeight="1" spans="1:10">
      <c r="A31" s="272" t="s">
        <v>299</v>
      </c>
      <c r="B31" s="138"/>
      <c r="C31" s="22" t="s">
        <v>337</v>
      </c>
      <c r="D31" s="22" t="s">
        <v>360</v>
      </c>
      <c r="E31" s="132"/>
      <c r="F31" s="22"/>
      <c r="G31" s="132"/>
      <c r="H31" s="22"/>
      <c r="I31" s="22"/>
      <c r="J31" s="132"/>
    </row>
    <row r="32" ht="18.75" customHeight="1" spans="1:10">
      <c r="A32" s="272" t="s">
        <v>299</v>
      </c>
      <c r="B32" s="138"/>
      <c r="C32" s="22" t="s">
        <v>337</v>
      </c>
      <c r="D32" s="22" t="s">
        <v>360</v>
      </c>
      <c r="E32" s="132"/>
      <c r="F32" s="22"/>
      <c r="G32" s="132"/>
      <c r="H32" s="22"/>
      <c r="I32" s="22"/>
      <c r="J32" s="132"/>
    </row>
    <row r="33" ht="18.75" customHeight="1" spans="1:10">
      <c r="A33" s="272" t="s">
        <v>299</v>
      </c>
      <c r="B33" s="138"/>
      <c r="C33" s="22" t="s">
        <v>337</v>
      </c>
      <c r="D33" s="22" t="s">
        <v>365</v>
      </c>
      <c r="E33" s="132"/>
      <c r="F33" s="22"/>
      <c r="G33" s="132"/>
      <c r="H33" s="22"/>
      <c r="I33" s="22"/>
      <c r="J33" s="132"/>
    </row>
    <row r="34" ht="18.75" customHeight="1" spans="1:10">
      <c r="A34" s="272" t="s">
        <v>299</v>
      </c>
      <c r="B34" s="138"/>
      <c r="C34" s="22" t="s">
        <v>337</v>
      </c>
      <c r="D34" s="22" t="s">
        <v>424</v>
      </c>
      <c r="E34" s="132"/>
      <c r="F34" s="22"/>
      <c r="G34" s="132"/>
      <c r="H34" s="22"/>
      <c r="I34" s="22"/>
      <c r="J34" s="132"/>
    </row>
    <row r="35" ht="18.75" customHeight="1" spans="1:10">
      <c r="A35" s="272" t="s">
        <v>299</v>
      </c>
      <c r="B35" s="138"/>
      <c r="C35" s="22" t="s">
        <v>372</v>
      </c>
      <c r="D35" s="22" t="s">
        <v>373</v>
      </c>
      <c r="E35" s="132"/>
      <c r="F35" s="22"/>
      <c r="G35" s="132"/>
      <c r="H35" s="22"/>
      <c r="I35" s="22"/>
      <c r="J35" s="132"/>
    </row>
    <row r="36" ht="18.75" customHeight="1" spans="1:10">
      <c r="A36" s="272" t="s">
        <v>299</v>
      </c>
      <c r="B36" s="139"/>
      <c r="C36" s="22" t="s">
        <v>391</v>
      </c>
      <c r="D36" s="22" t="s">
        <v>392</v>
      </c>
      <c r="E36" s="132"/>
      <c r="F36" s="22"/>
      <c r="G36" s="132"/>
      <c r="H36" s="22"/>
      <c r="I36" s="22"/>
      <c r="J36" s="132"/>
    </row>
    <row r="37" ht="21" customHeight="1" spans="1:10">
      <c r="A37" s="272" t="s">
        <v>295</v>
      </c>
      <c r="B37" s="137" t="s">
        <v>425</v>
      </c>
      <c r="C37" s="22" t="s">
        <v>337</v>
      </c>
      <c r="D37" s="22" t="s">
        <v>338</v>
      </c>
      <c r="E37" s="132" t="s">
        <v>426</v>
      </c>
      <c r="F37" s="22" t="s">
        <v>340</v>
      </c>
      <c r="G37" s="132" t="s">
        <v>362</v>
      </c>
      <c r="H37" s="22" t="s">
        <v>427</v>
      </c>
      <c r="I37" s="22" t="s">
        <v>343</v>
      </c>
      <c r="J37" s="132" t="s">
        <v>428</v>
      </c>
    </row>
    <row r="38" ht="18.75" customHeight="1" spans="1:10">
      <c r="A38" s="272" t="s">
        <v>295</v>
      </c>
      <c r="B38" s="138"/>
      <c r="C38" s="22" t="s">
        <v>337</v>
      </c>
      <c r="D38" s="22" t="s">
        <v>360</v>
      </c>
      <c r="E38" s="132" t="s">
        <v>429</v>
      </c>
      <c r="F38" s="22" t="s">
        <v>367</v>
      </c>
      <c r="G38" s="132" t="s">
        <v>362</v>
      </c>
      <c r="H38" s="22" t="s">
        <v>363</v>
      </c>
      <c r="I38" s="22" t="s">
        <v>370</v>
      </c>
      <c r="J38" s="132" t="s">
        <v>430</v>
      </c>
    </row>
    <row r="39" ht="18.75" customHeight="1" spans="1:10">
      <c r="A39" s="272" t="s">
        <v>295</v>
      </c>
      <c r="B39" s="138"/>
      <c r="C39" s="22" t="s">
        <v>337</v>
      </c>
      <c r="D39" s="22" t="s">
        <v>360</v>
      </c>
      <c r="E39" s="132" t="s">
        <v>431</v>
      </c>
      <c r="F39" s="22" t="s">
        <v>367</v>
      </c>
      <c r="G39" s="132" t="s">
        <v>432</v>
      </c>
      <c r="H39" s="22" t="s">
        <v>363</v>
      </c>
      <c r="I39" s="22" t="s">
        <v>370</v>
      </c>
      <c r="J39" s="132" t="s">
        <v>433</v>
      </c>
    </row>
    <row r="40" ht="18.75" customHeight="1" spans="1:10">
      <c r="A40" s="272" t="s">
        <v>295</v>
      </c>
      <c r="B40" s="138"/>
      <c r="C40" s="22" t="s">
        <v>337</v>
      </c>
      <c r="D40" s="22" t="s">
        <v>360</v>
      </c>
      <c r="E40" s="132" t="s">
        <v>434</v>
      </c>
      <c r="F40" s="22" t="s">
        <v>367</v>
      </c>
      <c r="G40" s="132" t="s">
        <v>362</v>
      </c>
      <c r="H40" s="22" t="s">
        <v>363</v>
      </c>
      <c r="I40" s="22" t="s">
        <v>370</v>
      </c>
      <c r="J40" s="132" t="s">
        <v>435</v>
      </c>
    </row>
    <row r="41" ht="18.75" customHeight="1" spans="1:10">
      <c r="A41" s="272" t="s">
        <v>295</v>
      </c>
      <c r="B41" s="138"/>
      <c r="C41" s="22" t="s">
        <v>337</v>
      </c>
      <c r="D41" s="22" t="s">
        <v>365</v>
      </c>
      <c r="E41" s="132" t="s">
        <v>436</v>
      </c>
      <c r="F41" s="22" t="s">
        <v>367</v>
      </c>
      <c r="G41" s="132" t="s">
        <v>437</v>
      </c>
      <c r="H41" s="22" t="s">
        <v>438</v>
      </c>
      <c r="I41" s="22" t="s">
        <v>370</v>
      </c>
      <c r="J41" s="132" t="s">
        <v>439</v>
      </c>
    </row>
    <row r="42" ht="18.75" customHeight="1" spans="1:10">
      <c r="A42" s="272" t="s">
        <v>295</v>
      </c>
      <c r="B42" s="138"/>
      <c r="C42" s="22" t="s">
        <v>337</v>
      </c>
      <c r="D42" s="22" t="s">
        <v>365</v>
      </c>
      <c r="E42" s="132" t="s">
        <v>440</v>
      </c>
      <c r="F42" s="22" t="s">
        <v>367</v>
      </c>
      <c r="G42" s="132" t="s">
        <v>414</v>
      </c>
      <c r="H42" s="22" t="s">
        <v>369</v>
      </c>
      <c r="I42" s="22" t="s">
        <v>343</v>
      </c>
      <c r="J42" s="132" t="s">
        <v>441</v>
      </c>
    </row>
    <row r="43" ht="18.75" customHeight="1" spans="1:10">
      <c r="A43" s="272" t="s">
        <v>295</v>
      </c>
      <c r="B43" s="138"/>
      <c r="C43" s="22" t="s">
        <v>337</v>
      </c>
      <c r="D43" s="22" t="s">
        <v>424</v>
      </c>
      <c r="E43" s="132" t="s">
        <v>442</v>
      </c>
      <c r="F43" s="22" t="s">
        <v>409</v>
      </c>
      <c r="G43" s="132" t="s">
        <v>167</v>
      </c>
      <c r="H43" s="22" t="s">
        <v>443</v>
      </c>
      <c r="I43" s="22" t="s">
        <v>370</v>
      </c>
      <c r="J43" s="132" t="s">
        <v>444</v>
      </c>
    </row>
    <row r="44" ht="18.75" customHeight="1" spans="1:10">
      <c r="A44" s="272" t="s">
        <v>295</v>
      </c>
      <c r="B44" s="138"/>
      <c r="C44" s="22" t="s">
        <v>372</v>
      </c>
      <c r="D44" s="22" t="s">
        <v>373</v>
      </c>
      <c r="E44" s="132" t="s">
        <v>445</v>
      </c>
      <c r="F44" s="22" t="s">
        <v>367</v>
      </c>
      <c r="G44" s="132" t="s">
        <v>375</v>
      </c>
      <c r="H44" s="22" t="s">
        <v>376</v>
      </c>
      <c r="I44" s="22" t="s">
        <v>370</v>
      </c>
      <c r="J44" s="132" t="s">
        <v>446</v>
      </c>
    </row>
    <row r="45" ht="18.75" customHeight="1" spans="1:10">
      <c r="A45" s="272" t="s">
        <v>295</v>
      </c>
      <c r="B45" s="138"/>
      <c r="C45" s="22" t="s">
        <v>372</v>
      </c>
      <c r="D45" s="22" t="s">
        <v>373</v>
      </c>
      <c r="E45" s="132" t="s">
        <v>447</v>
      </c>
      <c r="F45" s="22" t="s">
        <v>367</v>
      </c>
      <c r="G45" s="132" t="s">
        <v>375</v>
      </c>
      <c r="H45" s="22" t="s">
        <v>376</v>
      </c>
      <c r="I45" s="22" t="s">
        <v>370</v>
      </c>
      <c r="J45" s="132" t="s">
        <v>448</v>
      </c>
    </row>
    <row r="46" ht="18.75" customHeight="1" spans="1:10">
      <c r="A46" s="272" t="s">
        <v>295</v>
      </c>
      <c r="B46" s="138"/>
      <c r="C46" s="22" t="s">
        <v>372</v>
      </c>
      <c r="D46" s="22" t="s">
        <v>373</v>
      </c>
      <c r="E46" s="132" t="s">
        <v>449</v>
      </c>
      <c r="F46" s="22" t="s">
        <v>367</v>
      </c>
      <c r="G46" s="132" t="s">
        <v>450</v>
      </c>
      <c r="H46" s="22" t="s">
        <v>376</v>
      </c>
      <c r="I46" s="22" t="s">
        <v>370</v>
      </c>
      <c r="J46" s="132" t="s">
        <v>451</v>
      </c>
    </row>
    <row r="47" ht="18.75" customHeight="1" spans="1:10">
      <c r="A47" s="272" t="s">
        <v>295</v>
      </c>
      <c r="B47" s="139"/>
      <c r="C47" s="22" t="s">
        <v>391</v>
      </c>
      <c r="D47" s="22" t="s">
        <v>392</v>
      </c>
      <c r="E47" s="132" t="s">
        <v>452</v>
      </c>
      <c r="F47" s="22" t="s">
        <v>340</v>
      </c>
      <c r="G47" s="132" t="s">
        <v>432</v>
      </c>
      <c r="H47" s="22" t="s">
        <v>363</v>
      </c>
      <c r="I47" s="22" t="s">
        <v>343</v>
      </c>
      <c r="J47" s="132" t="s">
        <v>453</v>
      </c>
    </row>
    <row r="48" ht="18.75" customHeight="1" spans="1:10">
      <c r="A48" s="272" t="s">
        <v>303</v>
      </c>
      <c r="B48" s="137" t="s">
        <v>454</v>
      </c>
      <c r="C48" s="22" t="s">
        <v>337</v>
      </c>
      <c r="D48" s="22" t="s">
        <v>338</v>
      </c>
      <c r="E48" s="132" t="s">
        <v>455</v>
      </c>
      <c r="F48" s="22" t="s">
        <v>367</v>
      </c>
      <c r="G48" s="132" t="s">
        <v>163</v>
      </c>
      <c r="H48" s="22" t="s">
        <v>403</v>
      </c>
      <c r="I48" s="22" t="s">
        <v>343</v>
      </c>
      <c r="J48" s="132" t="s">
        <v>456</v>
      </c>
    </row>
    <row r="49" ht="18.75" customHeight="1" spans="1:10">
      <c r="A49" s="272" t="s">
        <v>303</v>
      </c>
      <c r="B49" s="138"/>
      <c r="C49" s="22" t="s">
        <v>337</v>
      </c>
      <c r="D49" s="22" t="s">
        <v>338</v>
      </c>
      <c r="E49" s="132" t="s">
        <v>457</v>
      </c>
      <c r="F49" s="22" t="s">
        <v>367</v>
      </c>
      <c r="G49" s="132" t="s">
        <v>458</v>
      </c>
      <c r="H49" s="22" t="s">
        <v>403</v>
      </c>
      <c r="I49" s="22" t="s">
        <v>343</v>
      </c>
      <c r="J49" s="132" t="s">
        <v>459</v>
      </c>
    </row>
    <row r="50" ht="18.75" customHeight="1" spans="1:10">
      <c r="A50" s="272" t="s">
        <v>303</v>
      </c>
      <c r="B50" s="138"/>
      <c r="C50" s="22" t="s">
        <v>337</v>
      </c>
      <c r="D50" s="22" t="s">
        <v>338</v>
      </c>
      <c r="E50" s="132" t="s">
        <v>397</v>
      </c>
      <c r="F50" s="22" t="s">
        <v>367</v>
      </c>
      <c r="G50" s="132" t="s">
        <v>460</v>
      </c>
      <c r="H50" s="22" t="s">
        <v>403</v>
      </c>
      <c r="I50" s="22" t="s">
        <v>343</v>
      </c>
      <c r="J50" s="132" t="s">
        <v>461</v>
      </c>
    </row>
    <row r="51" ht="18.75" customHeight="1" spans="1:10">
      <c r="A51" s="272" t="s">
        <v>303</v>
      </c>
      <c r="B51" s="138"/>
      <c r="C51" s="22" t="s">
        <v>337</v>
      </c>
      <c r="D51" s="22" t="s">
        <v>360</v>
      </c>
      <c r="E51" s="132" t="s">
        <v>462</v>
      </c>
      <c r="F51" s="22" t="s">
        <v>367</v>
      </c>
      <c r="G51" s="132" t="s">
        <v>463</v>
      </c>
      <c r="H51" s="22" t="s">
        <v>376</v>
      </c>
      <c r="I51" s="22" t="s">
        <v>343</v>
      </c>
      <c r="J51" s="132" t="s">
        <v>464</v>
      </c>
    </row>
    <row r="52" ht="18.75" customHeight="1" spans="1:10">
      <c r="A52" s="272" t="s">
        <v>303</v>
      </c>
      <c r="B52" s="138"/>
      <c r="C52" s="22" t="s">
        <v>337</v>
      </c>
      <c r="D52" s="22" t="s">
        <v>365</v>
      </c>
      <c r="E52" s="132" t="s">
        <v>413</v>
      </c>
      <c r="F52" s="22" t="s">
        <v>367</v>
      </c>
      <c r="G52" s="132" t="s">
        <v>414</v>
      </c>
      <c r="H52" s="22" t="s">
        <v>376</v>
      </c>
      <c r="I52" s="22" t="s">
        <v>370</v>
      </c>
      <c r="J52" s="132" t="s">
        <v>415</v>
      </c>
    </row>
    <row r="53" ht="18.75" customHeight="1" spans="1:10">
      <c r="A53" s="272" t="s">
        <v>303</v>
      </c>
      <c r="B53" s="138"/>
      <c r="C53" s="22" t="s">
        <v>337</v>
      </c>
      <c r="D53" s="22" t="s">
        <v>424</v>
      </c>
      <c r="E53" s="132" t="s">
        <v>442</v>
      </c>
      <c r="F53" s="22" t="s">
        <v>409</v>
      </c>
      <c r="G53" s="132" t="s">
        <v>410</v>
      </c>
      <c r="H53" s="22" t="s">
        <v>443</v>
      </c>
      <c r="I53" s="22" t="s">
        <v>343</v>
      </c>
      <c r="J53" s="132" t="s">
        <v>465</v>
      </c>
    </row>
    <row r="54" ht="18.75" customHeight="1" spans="1:10">
      <c r="A54" s="272" t="s">
        <v>303</v>
      </c>
      <c r="B54" s="138"/>
      <c r="C54" s="22" t="s">
        <v>372</v>
      </c>
      <c r="D54" s="22" t="s">
        <v>373</v>
      </c>
      <c r="E54" s="132" t="s">
        <v>416</v>
      </c>
      <c r="F54" s="22" t="s">
        <v>367</v>
      </c>
      <c r="G54" s="132" t="s">
        <v>417</v>
      </c>
      <c r="H54" s="22" t="s">
        <v>376</v>
      </c>
      <c r="I54" s="22" t="s">
        <v>370</v>
      </c>
      <c r="J54" s="132" t="s">
        <v>418</v>
      </c>
    </row>
    <row r="55" ht="18.75" customHeight="1" spans="1:10">
      <c r="A55" s="272" t="s">
        <v>303</v>
      </c>
      <c r="B55" s="138"/>
      <c r="C55" s="22" t="s">
        <v>372</v>
      </c>
      <c r="D55" s="22" t="s">
        <v>373</v>
      </c>
      <c r="E55" s="132" t="s">
        <v>419</v>
      </c>
      <c r="F55" s="22" t="s">
        <v>340</v>
      </c>
      <c r="G55" s="132" t="s">
        <v>394</v>
      </c>
      <c r="H55" s="22" t="s">
        <v>363</v>
      </c>
      <c r="I55" s="22" t="s">
        <v>343</v>
      </c>
      <c r="J55" s="132" t="s">
        <v>420</v>
      </c>
    </row>
    <row r="56" ht="18.75" customHeight="1" spans="1:10">
      <c r="A56" s="272" t="s">
        <v>303</v>
      </c>
      <c r="B56" s="138"/>
      <c r="C56" s="22" t="s">
        <v>372</v>
      </c>
      <c r="D56" s="22" t="s">
        <v>387</v>
      </c>
      <c r="E56" s="132" t="s">
        <v>421</v>
      </c>
      <c r="F56" s="22" t="s">
        <v>367</v>
      </c>
      <c r="G56" s="132" t="s">
        <v>375</v>
      </c>
      <c r="H56" s="22" t="s">
        <v>376</v>
      </c>
      <c r="I56" s="22" t="s">
        <v>370</v>
      </c>
      <c r="J56" s="132" t="s">
        <v>466</v>
      </c>
    </row>
    <row r="57" ht="18.75" customHeight="1" spans="1:10">
      <c r="A57" s="272" t="s">
        <v>303</v>
      </c>
      <c r="B57" s="139"/>
      <c r="C57" s="22" t="s">
        <v>391</v>
      </c>
      <c r="D57" s="22" t="s">
        <v>392</v>
      </c>
      <c r="E57" s="132" t="s">
        <v>422</v>
      </c>
      <c r="F57" s="22" t="s">
        <v>340</v>
      </c>
      <c r="G57" s="132" t="s">
        <v>406</v>
      </c>
      <c r="H57" s="22" t="s">
        <v>363</v>
      </c>
      <c r="I57" s="22" t="s">
        <v>343</v>
      </c>
      <c r="J57" s="132" t="s">
        <v>467</v>
      </c>
    </row>
    <row r="58" ht="18.75" customHeight="1" spans="1:10">
      <c r="A58" s="272" t="s">
        <v>284</v>
      </c>
      <c r="B58" s="137" t="s">
        <v>468</v>
      </c>
      <c r="C58" s="22" t="s">
        <v>337</v>
      </c>
      <c r="D58" s="22" t="s">
        <v>338</v>
      </c>
      <c r="E58" s="132" t="s">
        <v>469</v>
      </c>
      <c r="F58" s="22" t="s">
        <v>340</v>
      </c>
      <c r="G58" s="132" t="s">
        <v>470</v>
      </c>
      <c r="H58" s="22" t="s">
        <v>471</v>
      </c>
      <c r="I58" s="22" t="s">
        <v>343</v>
      </c>
      <c r="J58" s="132" t="s">
        <v>472</v>
      </c>
    </row>
    <row r="59" ht="18.75" customHeight="1" spans="1:10">
      <c r="A59" s="272" t="s">
        <v>284</v>
      </c>
      <c r="B59" s="138"/>
      <c r="C59" s="22" t="s">
        <v>337</v>
      </c>
      <c r="D59" s="22" t="s">
        <v>338</v>
      </c>
      <c r="E59" s="132" t="s">
        <v>473</v>
      </c>
      <c r="F59" s="22" t="s">
        <v>340</v>
      </c>
      <c r="G59" s="132" t="s">
        <v>474</v>
      </c>
      <c r="H59" s="22" t="s">
        <v>471</v>
      </c>
      <c r="I59" s="22" t="s">
        <v>343</v>
      </c>
      <c r="J59" s="132" t="s">
        <v>475</v>
      </c>
    </row>
    <row r="60" ht="18.75" customHeight="1" spans="1:10">
      <c r="A60" s="272" t="s">
        <v>284</v>
      </c>
      <c r="B60" s="138"/>
      <c r="C60" s="22" t="s">
        <v>337</v>
      </c>
      <c r="D60" s="22" t="s">
        <v>338</v>
      </c>
      <c r="E60" s="132" t="s">
        <v>476</v>
      </c>
      <c r="F60" s="22" t="s">
        <v>340</v>
      </c>
      <c r="G60" s="132" t="s">
        <v>477</v>
      </c>
      <c r="H60" s="22" t="s">
        <v>471</v>
      </c>
      <c r="I60" s="22" t="s">
        <v>343</v>
      </c>
      <c r="J60" s="132" t="s">
        <v>478</v>
      </c>
    </row>
    <row r="61" ht="18.75" customHeight="1" spans="1:10">
      <c r="A61" s="272" t="s">
        <v>284</v>
      </c>
      <c r="B61" s="138"/>
      <c r="C61" s="22" t="s">
        <v>337</v>
      </c>
      <c r="D61" s="22" t="s">
        <v>338</v>
      </c>
      <c r="E61" s="132" t="s">
        <v>479</v>
      </c>
      <c r="F61" s="22" t="s">
        <v>340</v>
      </c>
      <c r="G61" s="132" t="s">
        <v>480</v>
      </c>
      <c r="H61" s="22" t="s">
        <v>471</v>
      </c>
      <c r="I61" s="22" t="s">
        <v>343</v>
      </c>
      <c r="J61" s="132" t="s">
        <v>481</v>
      </c>
    </row>
    <row r="62" ht="18.75" customHeight="1" spans="1:10">
      <c r="A62" s="272" t="s">
        <v>284</v>
      </c>
      <c r="B62" s="138"/>
      <c r="C62" s="22" t="s">
        <v>337</v>
      </c>
      <c r="D62" s="22" t="s">
        <v>338</v>
      </c>
      <c r="E62" s="132" t="s">
        <v>482</v>
      </c>
      <c r="F62" s="22" t="s">
        <v>340</v>
      </c>
      <c r="G62" s="132" t="s">
        <v>483</v>
      </c>
      <c r="H62" s="22" t="s">
        <v>471</v>
      </c>
      <c r="I62" s="22" t="s">
        <v>343</v>
      </c>
      <c r="J62" s="132" t="s">
        <v>484</v>
      </c>
    </row>
    <row r="63" ht="18.75" customHeight="1" spans="1:10">
      <c r="A63" s="272" t="s">
        <v>284</v>
      </c>
      <c r="B63" s="138"/>
      <c r="C63" s="22" t="s">
        <v>337</v>
      </c>
      <c r="D63" s="22" t="s">
        <v>338</v>
      </c>
      <c r="E63" s="132" t="s">
        <v>485</v>
      </c>
      <c r="F63" s="22" t="s">
        <v>340</v>
      </c>
      <c r="G63" s="132" t="s">
        <v>362</v>
      </c>
      <c r="H63" s="22" t="s">
        <v>471</v>
      </c>
      <c r="I63" s="22" t="s">
        <v>343</v>
      </c>
      <c r="J63" s="132" t="s">
        <v>486</v>
      </c>
    </row>
    <row r="64" ht="18.75" customHeight="1" spans="1:10">
      <c r="A64" s="272" t="s">
        <v>284</v>
      </c>
      <c r="B64" s="138"/>
      <c r="C64" s="22" t="s">
        <v>337</v>
      </c>
      <c r="D64" s="22" t="s">
        <v>360</v>
      </c>
      <c r="E64" s="132" t="s">
        <v>487</v>
      </c>
      <c r="F64" s="22" t="s">
        <v>340</v>
      </c>
      <c r="G64" s="132" t="s">
        <v>362</v>
      </c>
      <c r="H64" s="22" t="s">
        <v>363</v>
      </c>
      <c r="I64" s="22" t="s">
        <v>343</v>
      </c>
      <c r="J64" s="132" t="s">
        <v>488</v>
      </c>
    </row>
    <row r="65" ht="18.75" customHeight="1" spans="1:10">
      <c r="A65" s="272" t="s">
        <v>284</v>
      </c>
      <c r="B65" s="138"/>
      <c r="C65" s="22" t="s">
        <v>372</v>
      </c>
      <c r="D65" s="22" t="s">
        <v>373</v>
      </c>
      <c r="E65" s="132" t="s">
        <v>489</v>
      </c>
      <c r="F65" s="22" t="s">
        <v>367</v>
      </c>
      <c r="G65" s="132" t="s">
        <v>375</v>
      </c>
      <c r="H65" s="22" t="s">
        <v>376</v>
      </c>
      <c r="I65" s="22" t="s">
        <v>370</v>
      </c>
      <c r="J65" s="132" t="s">
        <v>490</v>
      </c>
    </row>
    <row r="66" ht="18.75" customHeight="1" spans="1:10">
      <c r="A66" s="272" t="s">
        <v>284</v>
      </c>
      <c r="B66" s="139"/>
      <c r="C66" s="22" t="s">
        <v>391</v>
      </c>
      <c r="D66" s="22" t="s">
        <v>392</v>
      </c>
      <c r="E66" s="132" t="s">
        <v>491</v>
      </c>
      <c r="F66" s="22" t="s">
        <v>340</v>
      </c>
      <c r="G66" s="132" t="s">
        <v>394</v>
      </c>
      <c r="H66" s="22" t="s">
        <v>363</v>
      </c>
      <c r="I66" s="22" t="s">
        <v>343</v>
      </c>
      <c r="J66" s="132" t="s">
        <v>492</v>
      </c>
    </row>
    <row r="67" ht="18.75" customHeight="1" spans="1:10">
      <c r="A67" s="272" t="s">
        <v>287</v>
      </c>
      <c r="B67" s="137" t="s">
        <v>493</v>
      </c>
      <c r="C67" s="22" t="s">
        <v>337</v>
      </c>
      <c r="D67" s="22" t="s">
        <v>338</v>
      </c>
      <c r="E67" s="132" t="s">
        <v>494</v>
      </c>
      <c r="F67" s="22" t="s">
        <v>340</v>
      </c>
      <c r="G67" s="132" t="s">
        <v>495</v>
      </c>
      <c r="H67" s="22" t="s">
        <v>471</v>
      </c>
      <c r="I67" s="22" t="s">
        <v>343</v>
      </c>
      <c r="J67" s="132" t="s">
        <v>496</v>
      </c>
    </row>
    <row r="68" ht="18.75" customHeight="1" spans="1:10">
      <c r="A68" s="272" t="s">
        <v>287</v>
      </c>
      <c r="B68" s="138"/>
      <c r="C68" s="22" t="s">
        <v>337</v>
      </c>
      <c r="D68" s="22" t="s">
        <v>338</v>
      </c>
      <c r="E68" s="132" t="s">
        <v>497</v>
      </c>
      <c r="F68" s="22" t="s">
        <v>340</v>
      </c>
      <c r="G68" s="132" t="s">
        <v>167</v>
      </c>
      <c r="H68" s="22" t="s">
        <v>498</v>
      </c>
      <c r="I68" s="22" t="s">
        <v>343</v>
      </c>
      <c r="J68" s="132" t="s">
        <v>499</v>
      </c>
    </row>
    <row r="69" ht="18.75" customHeight="1" spans="1:10">
      <c r="A69" s="272" t="s">
        <v>287</v>
      </c>
      <c r="B69" s="138"/>
      <c r="C69" s="22" t="s">
        <v>337</v>
      </c>
      <c r="D69" s="22" t="s">
        <v>360</v>
      </c>
      <c r="E69" s="132" t="s">
        <v>487</v>
      </c>
      <c r="F69" s="22" t="s">
        <v>367</v>
      </c>
      <c r="G69" s="132" t="s">
        <v>362</v>
      </c>
      <c r="H69" s="22" t="s">
        <v>363</v>
      </c>
      <c r="I69" s="22" t="s">
        <v>343</v>
      </c>
      <c r="J69" s="132" t="s">
        <v>488</v>
      </c>
    </row>
    <row r="70" ht="18.75" customHeight="1" spans="1:10">
      <c r="A70" s="272" t="s">
        <v>287</v>
      </c>
      <c r="B70" s="138"/>
      <c r="C70" s="22" t="s">
        <v>337</v>
      </c>
      <c r="D70" s="22" t="s">
        <v>365</v>
      </c>
      <c r="E70" s="132" t="s">
        <v>500</v>
      </c>
      <c r="F70" s="22" t="s">
        <v>367</v>
      </c>
      <c r="G70" s="132" t="s">
        <v>501</v>
      </c>
      <c r="H70" s="22" t="s">
        <v>369</v>
      </c>
      <c r="I70" s="22" t="s">
        <v>370</v>
      </c>
      <c r="J70" s="132" t="s">
        <v>502</v>
      </c>
    </row>
    <row r="71" ht="18.75" customHeight="1" spans="1:10">
      <c r="A71" s="272" t="s">
        <v>287</v>
      </c>
      <c r="B71" s="138"/>
      <c r="C71" s="22" t="s">
        <v>337</v>
      </c>
      <c r="D71" s="22" t="s">
        <v>424</v>
      </c>
      <c r="E71" s="132" t="s">
        <v>442</v>
      </c>
      <c r="F71" s="22" t="s">
        <v>409</v>
      </c>
      <c r="G71" s="132" t="s">
        <v>503</v>
      </c>
      <c r="H71" s="22" t="s">
        <v>443</v>
      </c>
      <c r="I71" s="22" t="s">
        <v>343</v>
      </c>
      <c r="J71" s="132" t="s">
        <v>504</v>
      </c>
    </row>
    <row r="72" ht="18.75" customHeight="1" spans="1:10">
      <c r="A72" s="272" t="s">
        <v>287</v>
      </c>
      <c r="B72" s="138"/>
      <c r="C72" s="22" t="s">
        <v>372</v>
      </c>
      <c r="D72" s="22" t="s">
        <v>373</v>
      </c>
      <c r="E72" s="132" t="s">
        <v>489</v>
      </c>
      <c r="F72" s="22" t="s">
        <v>367</v>
      </c>
      <c r="G72" s="132" t="s">
        <v>375</v>
      </c>
      <c r="H72" s="22" t="s">
        <v>376</v>
      </c>
      <c r="I72" s="22" t="s">
        <v>343</v>
      </c>
      <c r="J72" s="132" t="s">
        <v>490</v>
      </c>
    </row>
    <row r="73" ht="18.75" customHeight="1" spans="1:10">
      <c r="A73" s="272" t="s">
        <v>287</v>
      </c>
      <c r="B73" s="139"/>
      <c r="C73" s="22" t="s">
        <v>391</v>
      </c>
      <c r="D73" s="22" t="s">
        <v>392</v>
      </c>
      <c r="E73" s="132" t="s">
        <v>505</v>
      </c>
      <c r="F73" s="22" t="s">
        <v>340</v>
      </c>
      <c r="G73" s="132" t="s">
        <v>394</v>
      </c>
      <c r="H73" s="22" t="s">
        <v>363</v>
      </c>
      <c r="I73" s="22" t="s">
        <v>343</v>
      </c>
      <c r="J73" s="132" t="s">
        <v>506</v>
      </c>
    </row>
    <row r="74" ht="18.75" customHeight="1" spans="1:10">
      <c r="A74" s="272" t="s">
        <v>309</v>
      </c>
      <c r="B74" s="137" t="s">
        <v>507</v>
      </c>
      <c r="C74" s="22" t="s">
        <v>337</v>
      </c>
      <c r="D74" s="22" t="s">
        <v>338</v>
      </c>
      <c r="E74" s="132" t="s">
        <v>508</v>
      </c>
      <c r="F74" s="22" t="s">
        <v>340</v>
      </c>
      <c r="G74" s="132" t="s">
        <v>357</v>
      </c>
      <c r="H74" s="22" t="s">
        <v>342</v>
      </c>
      <c r="I74" s="22" t="s">
        <v>343</v>
      </c>
      <c r="J74" s="132" t="s">
        <v>509</v>
      </c>
    </row>
    <row r="75" ht="18.75" customHeight="1" spans="1:10">
      <c r="A75" s="272" t="s">
        <v>309</v>
      </c>
      <c r="B75" s="138"/>
      <c r="C75" s="22" t="s">
        <v>337</v>
      </c>
      <c r="D75" s="22" t="s">
        <v>338</v>
      </c>
      <c r="E75" s="132" t="s">
        <v>510</v>
      </c>
      <c r="F75" s="22" t="s">
        <v>340</v>
      </c>
      <c r="G75" s="132" t="s">
        <v>163</v>
      </c>
      <c r="H75" s="22" t="s">
        <v>346</v>
      </c>
      <c r="I75" s="22" t="s">
        <v>343</v>
      </c>
      <c r="J75" s="132" t="s">
        <v>511</v>
      </c>
    </row>
    <row r="76" ht="18.75" customHeight="1" spans="1:10">
      <c r="A76" s="272" t="s">
        <v>309</v>
      </c>
      <c r="B76" s="138"/>
      <c r="C76" s="22" t="s">
        <v>337</v>
      </c>
      <c r="D76" s="22" t="s">
        <v>338</v>
      </c>
      <c r="E76" s="132" t="s">
        <v>512</v>
      </c>
      <c r="F76" s="22" t="s">
        <v>340</v>
      </c>
      <c r="G76" s="132" t="s">
        <v>513</v>
      </c>
      <c r="H76" s="22" t="s">
        <v>346</v>
      </c>
      <c r="I76" s="22" t="s">
        <v>343</v>
      </c>
      <c r="J76" s="132" t="s">
        <v>514</v>
      </c>
    </row>
    <row r="77" ht="18.75" customHeight="1" spans="1:10">
      <c r="A77" s="272" t="s">
        <v>309</v>
      </c>
      <c r="B77" s="138"/>
      <c r="C77" s="22" t="s">
        <v>337</v>
      </c>
      <c r="D77" s="22" t="s">
        <v>338</v>
      </c>
      <c r="E77" s="132" t="s">
        <v>515</v>
      </c>
      <c r="F77" s="22" t="s">
        <v>340</v>
      </c>
      <c r="G77" s="132" t="s">
        <v>163</v>
      </c>
      <c r="H77" s="22" t="s">
        <v>346</v>
      </c>
      <c r="I77" s="22" t="s">
        <v>343</v>
      </c>
      <c r="J77" s="132" t="s">
        <v>516</v>
      </c>
    </row>
    <row r="78" ht="18.75" customHeight="1" spans="1:10">
      <c r="A78" s="272" t="s">
        <v>309</v>
      </c>
      <c r="B78" s="138"/>
      <c r="C78" s="22" t="s">
        <v>337</v>
      </c>
      <c r="D78" s="22" t="s">
        <v>360</v>
      </c>
      <c r="E78" s="132" t="s">
        <v>517</v>
      </c>
      <c r="F78" s="22" t="s">
        <v>367</v>
      </c>
      <c r="G78" s="132" t="s">
        <v>362</v>
      </c>
      <c r="H78" s="22" t="s">
        <v>363</v>
      </c>
      <c r="I78" s="22" t="s">
        <v>343</v>
      </c>
      <c r="J78" s="132" t="s">
        <v>518</v>
      </c>
    </row>
    <row r="79" ht="18.75" customHeight="1" spans="1:10">
      <c r="A79" s="272" t="s">
        <v>309</v>
      </c>
      <c r="B79" s="138"/>
      <c r="C79" s="22" t="s">
        <v>337</v>
      </c>
      <c r="D79" s="22" t="s">
        <v>365</v>
      </c>
      <c r="E79" s="132" t="s">
        <v>519</v>
      </c>
      <c r="F79" s="22" t="s">
        <v>367</v>
      </c>
      <c r="G79" s="132" t="s">
        <v>520</v>
      </c>
      <c r="H79" s="22" t="s">
        <v>369</v>
      </c>
      <c r="I79" s="22" t="s">
        <v>370</v>
      </c>
      <c r="J79" s="132" t="s">
        <v>521</v>
      </c>
    </row>
    <row r="80" ht="18.75" customHeight="1" spans="1:10">
      <c r="A80" s="272" t="s">
        <v>309</v>
      </c>
      <c r="B80" s="138"/>
      <c r="C80" s="22" t="s">
        <v>337</v>
      </c>
      <c r="D80" s="22" t="s">
        <v>424</v>
      </c>
      <c r="E80" s="132" t="s">
        <v>442</v>
      </c>
      <c r="F80" s="22" t="s">
        <v>409</v>
      </c>
      <c r="G80" s="132" t="s">
        <v>164</v>
      </c>
      <c r="H80" s="22" t="s">
        <v>443</v>
      </c>
      <c r="I80" s="22" t="s">
        <v>343</v>
      </c>
      <c r="J80" s="132" t="s">
        <v>522</v>
      </c>
    </row>
    <row r="81" ht="18.75" customHeight="1" spans="1:10">
      <c r="A81" s="272" t="s">
        <v>309</v>
      </c>
      <c r="B81" s="138"/>
      <c r="C81" s="22" t="s">
        <v>372</v>
      </c>
      <c r="D81" s="22" t="s">
        <v>373</v>
      </c>
      <c r="E81" s="132" t="s">
        <v>523</v>
      </c>
      <c r="F81" s="22" t="s">
        <v>367</v>
      </c>
      <c r="G81" s="132" t="s">
        <v>524</v>
      </c>
      <c r="H81" s="22" t="s">
        <v>376</v>
      </c>
      <c r="I81" s="22" t="s">
        <v>370</v>
      </c>
      <c r="J81" s="132" t="s">
        <v>525</v>
      </c>
    </row>
    <row r="82" ht="18.75" customHeight="1" spans="1:10">
      <c r="A82" s="272" t="s">
        <v>309</v>
      </c>
      <c r="B82" s="139"/>
      <c r="C82" s="22" t="s">
        <v>391</v>
      </c>
      <c r="D82" s="22" t="s">
        <v>392</v>
      </c>
      <c r="E82" s="132" t="s">
        <v>526</v>
      </c>
      <c r="F82" s="22" t="s">
        <v>340</v>
      </c>
      <c r="G82" s="132" t="s">
        <v>527</v>
      </c>
      <c r="H82" s="22" t="s">
        <v>363</v>
      </c>
      <c r="I82" s="22" t="s">
        <v>343</v>
      </c>
      <c r="J82" s="132" t="s">
        <v>528</v>
      </c>
    </row>
    <row r="83" ht="18.75" customHeight="1" spans="1:10">
      <c r="A83" s="272" t="s">
        <v>321</v>
      </c>
      <c r="B83" s="22" t="s">
        <v>529</v>
      </c>
      <c r="C83" s="22" t="s">
        <v>337</v>
      </c>
      <c r="D83" s="22" t="s">
        <v>338</v>
      </c>
      <c r="E83" s="132" t="s">
        <v>530</v>
      </c>
      <c r="F83" s="22" t="s">
        <v>367</v>
      </c>
      <c r="G83" s="132" t="s">
        <v>166</v>
      </c>
      <c r="H83" s="22" t="s">
        <v>471</v>
      </c>
      <c r="I83" s="22" t="s">
        <v>343</v>
      </c>
      <c r="J83" s="132" t="s">
        <v>531</v>
      </c>
    </row>
    <row r="84" ht="18.75" customHeight="1" spans="1:10">
      <c r="A84" s="272" t="s">
        <v>321</v>
      </c>
      <c r="B84" s="22" t="s">
        <v>529</v>
      </c>
      <c r="C84" s="22" t="s">
        <v>337</v>
      </c>
      <c r="D84" s="22" t="s">
        <v>338</v>
      </c>
      <c r="E84" s="132" t="s">
        <v>532</v>
      </c>
      <c r="F84" s="22" t="s">
        <v>340</v>
      </c>
      <c r="G84" s="132" t="s">
        <v>513</v>
      </c>
      <c r="H84" s="22" t="s">
        <v>471</v>
      </c>
      <c r="I84" s="22" t="s">
        <v>343</v>
      </c>
      <c r="J84" s="132" t="s">
        <v>533</v>
      </c>
    </row>
    <row r="85" ht="18.75" customHeight="1" spans="1:10">
      <c r="A85" s="272" t="s">
        <v>321</v>
      </c>
      <c r="B85" s="22" t="s">
        <v>529</v>
      </c>
      <c r="C85" s="22" t="s">
        <v>337</v>
      </c>
      <c r="D85" s="22" t="s">
        <v>360</v>
      </c>
      <c r="E85" s="132" t="s">
        <v>534</v>
      </c>
      <c r="F85" s="22" t="s">
        <v>367</v>
      </c>
      <c r="G85" s="132" t="s">
        <v>362</v>
      </c>
      <c r="H85" s="22" t="s">
        <v>363</v>
      </c>
      <c r="I85" s="22" t="s">
        <v>343</v>
      </c>
      <c r="J85" s="132" t="s">
        <v>535</v>
      </c>
    </row>
    <row r="86" ht="18.75" customHeight="1" spans="1:10">
      <c r="A86" s="272" t="s">
        <v>321</v>
      </c>
      <c r="B86" s="22" t="s">
        <v>529</v>
      </c>
      <c r="C86" s="22" t="s">
        <v>337</v>
      </c>
      <c r="D86" s="22" t="s">
        <v>365</v>
      </c>
      <c r="E86" s="132" t="s">
        <v>536</v>
      </c>
      <c r="F86" s="22" t="s">
        <v>367</v>
      </c>
      <c r="G86" s="132" t="s">
        <v>537</v>
      </c>
      <c r="H86" s="22" t="s">
        <v>538</v>
      </c>
      <c r="I86" s="22" t="s">
        <v>343</v>
      </c>
      <c r="J86" s="132" t="s">
        <v>539</v>
      </c>
    </row>
    <row r="87" ht="18.75" customHeight="1" spans="1:10">
      <c r="A87" s="272" t="s">
        <v>321</v>
      </c>
      <c r="B87" s="22" t="s">
        <v>529</v>
      </c>
      <c r="C87" s="22" t="s">
        <v>337</v>
      </c>
      <c r="D87" s="22" t="s">
        <v>424</v>
      </c>
      <c r="E87" s="132" t="s">
        <v>442</v>
      </c>
      <c r="F87" s="22" t="s">
        <v>409</v>
      </c>
      <c r="G87" s="132" t="s">
        <v>540</v>
      </c>
      <c r="H87" s="22" t="s">
        <v>443</v>
      </c>
      <c r="I87" s="22" t="s">
        <v>343</v>
      </c>
      <c r="J87" s="132" t="s">
        <v>541</v>
      </c>
    </row>
    <row r="88" ht="18.75" customHeight="1" spans="1:10">
      <c r="A88" s="272" t="s">
        <v>321</v>
      </c>
      <c r="B88" s="22" t="s">
        <v>529</v>
      </c>
      <c r="C88" s="22" t="s">
        <v>372</v>
      </c>
      <c r="D88" s="22" t="s">
        <v>373</v>
      </c>
      <c r="E88" s="132" t="s">
        <v>542</v>
      </c>
      <c r="F88" s="22" t="s">
        <v>367</v>
      </c>
      <c r="G88" s="132" t="s">
        <v>543</v>
      </c>
      <c r="H88" s="22" t="s">
        <v>376</v>
      </c>
      <c r="I88" s="22" t="s">
        <v>370</v>
      </c>
      <c r="J88" s="132" t="s">
        <v>544</v>
      </c>
    </row>
    <row r="89" ht="18.75" customHeight="1" spans="1:10">
      <c r="A89" s="272" t="s">
        <v>321</v>
      </c>
      <c r="B89" s="22" t="s">
        <v>529</v>
      </c>
      <c r="C89" s="22" t="s">
        <v>391</v>
      </c>
      <c r="D89" s="22" t="s">
        <v>392</v>
      </c>
      <c r="E89" s="132" t="s">
        <v>545</v>
      </c>
      <c r="F89" s="22" t="s">
        <v>340</v>
      </c>
      <c r="G89" s="132" t="s">
        <v>394</v>
      </c>
      <c r="H89" s="22" t="s">
        <v>363</v>
      </c>
      <c r="I89" s="22" t="s">
        <v>343</v>
      </c>
      <c r="J89" s="132" t="s">
        <v>546</v>
      </c>
    </row>
    <row r="90" ht="18.75" customHeight="1" spans="1:10">
      <c r="A90" s="272" t="s">
        <v>317</v>
      </c>
      <c r="B90" s="137" t="s">
        <v>547</v>
      </c>
      <c r="C90" s="22" t="s">
        <v>337</v>
      </c>
      <c r="D90" s="22" t="s">
        <v>338</v>
      </c>
      <c r="E90" s="132" t="s">
        <v>548</v>
      </c>
      <c r="F90" s="22" t="s">
        <v>367</v>
      </c>
      <c r="G90" s="132" t="s">
        <v>549</v>
      </c>
      <c r="H90" s="22" t="s">
        <v>342</v>
      </c>
      <c r="I90" s="22" t="s">
        <v>343</v>
      </c>
      <c r="J90" s="132" t="s">
        <v>550</v>
      </c>
    </row>
    <row r="91" ht="18.75" customHeight="1" spans="1:10">
      <c r="A91" s="272" t="s">
        <v>317</v>
      </c>
      <c r="B91" s="138"/>
      <c r="C91" s="22" t="s">
        <v>337</v>
      </c>
      <c r="D91" s="22" t="s">
        <v>338</v>
      </c>
      <c r="E91" s="132" t="s">
        <v>551</v>
      </c>
      <c r="F91" s="22" t="s">
        <v>367</v>
      </c>
      <c r="G91" s="132" t="s">
        <v>552</v>
      </c>
      <c r="H91" s="22" t="s">
        <v>358</v>
      </c>
      <c r="I91" s="22" t="s">
        <v>343</v>
      </c>
      <c r="J91" s="132" t="s">
        <v>553</v>
      </c>
    </row>
    <row r="92" ht="18.75" customHeight="1" spans="1:10">
      <c r="A92" s="272" t="s">
        <v>317</v>
      </c>
      <c r="B92" s="138"/>
      <c r="C92" s="22" t="s">
        <v>337</v>
      </c>
      <c r="D92" s="22" t="s">
        <v>338</v>
      </c>
      <c r="E92" s="132" t="s">
        <v>554</v>
      </c>
      <c r="F92" s="22" t="s">
        <v>367</v>
      </c>
      <c r="G92" s="132" t="s">
        <v>549</v>
      </c>
      <c r="H92" s="22" t="s">
        <v>555</v>
      </c>
      <c r="I92" s="22" t="s">
        <v>343</v>
      </c>
      <c r="J92" s="132" t="s">
        <v>556</v>
      </c>
    </row>
    <row r="93" ht="18.75" customHeight="1" spans="1:10">
      <c r="A93" s="272" t="s">
        <v>317</v>
      </c>
      <c r="B93" s="138"/>
      <c r="C93" s="22" t="s">
        <v>337</v>
      </c>
      <c r="D93" s="22" t="s">
        <v>360</v>
      </c>
      <c r="E93" s="132" t="s">
        <v>557</v>
      </c>
      <c r="F93" s="22" t="s">
        <v>340</v>
      </c>
      <c r="G93" s="132" t="s">
        <v>558</v>
      </c>
      <c r="H93" s="22" t="s">
        <v>363</v>
      </c>
      <c r="I93" s="22" t="s">
        <v>343</v>
      </c>
      <c r="J93" s="132" t="s">
        <v>559</v>
      </c>
    </row>
    <row r="94" ht="18.75" customHeight="1" spans="1:10">
      <c r="A94" s="272" t="s">
        <v>317</v>
      </c>
      <c r="B94" s="138"/>
      <c r="C94" s="22" t="s">
        <v>337</v>
      </c>
      <c r="D94" s="22" t="s">
        <v>365</v>
      </c>
      <c r="E94" s="132" t="s">
        <v>560</v>
      </c>
      <c r="F94" s="22" t="s">
        <v>367</v>
      </c>
      <c r="G94" s="132" t="s">
        <v>362</v>
      </c>
      <c r="H94" s="22" t="s">
        <v>363</v>
      </c>
      <c r="I94" s="22" t="s">
        <v>343</v>
      </c>
      <c r="J94" s="132" t="s">
        <v>561</v>
      </c>
    </row>
    <row r="95" ht="18.75" customHeight="1" spans="1:10">
      <c r="A95" s="272" t="s">
        <v>317</v>
      </c>
      <c r="B95" s="138"/>
      <c r="C95" s="22" t="s">
        <v>337</v>
      </c>
      <c r="D95" s="22" t="s">
        <v>424</v>
      </c>
      <c r="E95" s="132" t="s">
        <v>442</v>
      </c>
      <c r="F95" s="22" t="s">
        <v>409</v>
      </c>
      <c r="G95" s="132" t="s">
        <v>164</v>
      </c>
      <c r="H95" s="22" t="s">
        <v>443</v>
      </c>
      <c r="I95" s="22" t="s">
        <v>343</v>
      </c>
      <c r="J95" s="132" t="s">
        <v>562</v>
      </c>
    </row>
    <row r="96" ht="18.75" customHeight="1" spans="1:10">
      <c r="A96" s="272" t="s">
        <v>317</v>
      </c>
      <c r="B96" s="138"/>
      <c r="C96" s="22" t="s">
        <v>372</v>
      </c>
      <c r="D96" s="22" t="s">
        <v>373</v>
      </c>
      <c r="E96" s="132" t="s">
        <v>563</v>
      </c>
      <c r="F96" s="22" t="s">
        <v>367</v>
      </c>
      <c r="G96" s="132" t="s">
        <v>543</v>
      </c>
      <c r="H96" s="22" t="s">
        <v>376</v>
      </c>
      <c r="I96" s="22" t="s">
        <v>370</v>
      </c>
      <c r="J96" s="132" t="s">
        <v>564</v>
      </c>
    </row>
    <row r="97" ht="18.75" customHeight="1" spans="1:10">
      <c r="A97" s="272" t="s">
        <v>317</v>
      </c>
      <c r="B97" s="139"/>
      <c r="C97" s="22" t="s">
        <v>391</v>
      </c>
      <c r="D97" s="22" t="s">
        <v>392</v>
      </c>
      <c r="E97" s="132" t="s">
        <v>565</v>
      </c>
      <c r="F97" s="22" t="s">
        <v>340</v>
      </c>
      <c r="G97" s="132" t="s">
        <v>394</v>
      </c>
      <c r="H97" s="22" t="s">
        <v>363</v>
      </c>
      <c r="I97" s="22" t="s">
        <v>343</v>
      </c>
      <c r="J97" s="132" t="s">
        <v>566</v>
      </c>
    </row>
    <row r="98" ht="18.75" customHeight="1" spans="1:10">
      <c r="A98" s="272" t="s">
        <v>293</v>
      </c>
      <c r="B98" s="22" t="s">
        <v>567</v>
      </c>
      <c r="C98" s="22" t="s">
        <v>337</v>
      </c>
      <c r="D98" s="22" t="s">
        <v>338</v>
      </c>
      <c r="E98" s="132" t="s">
        <v>568</v>
      </c>
      <c r="F98" s="22" t="s">
        <v>340</v>
      </c>
      <c r="G98" s="132" t="s">
        <v>458</v>
      </c>
      <c r="H98" s="22" t="s">
        <v>569</v>
      </c>
      <c r="I98" s="22" t="s">
        <v>343</v>
      </c>
      <c r="J98" s="132" t="s">
        <v>570</v>
      </c>
    </row>
    <row r="99" ht="18.75" customHeight="1" spans="1:10">
      <c r="A99" s="272" t="s">
        <v>293</v>
      </c>
      <c r="B99" s="22" t="s">
        <v>567</v>
      </c>
      <c r="C99" s="22" t="s">
        <v>337</v>
      </c>
      <c r="D99" s="22" t="s">
        <v>338</v>
      </c>
      <c r="E99" s="132" t="s">
        <v>571</v>
      </c>
      <c r="F99" s="22" t="s">
        <v>340</v>
      </c>
      <c r="G99" s="132" t="s">
        <v>549</v>
      </c>
      <c r="H99" s="22" t="s">
        <v>403</v>
      </c>
      <c r="I99" s="22" t="s">
        <v>343</v>
      </c>
      <c r="J99" s="132" t="s">
        <v>572</v>
      </c>
    </row>
    <row r="100" ht="18.75" customHeight="1" spans="1:10">
      <c r="A100" s="272" t="s">
        <v>293</v>
      </c>
      <c r="B100" s="22" t="s">
        <v>567</v>
      </c>
      <c r="C100" s="22" t="s">
        <v>337</v>
      </c>
      <c r="D100" s="22" t="s">
        <v>338</v>
      </c>
      <c r="E100" s="132" t="s">
        <v>573</v>
      </c>
      <c r="F100" s="22" t="s">
        <v>340</v>
      </c>
      <c r="G100" s="132" t="s">
        <v>410</v>
      </c>
      <c r="H100" s="22" t="s">
        <v>569</v>
      </c>
      <c r="I100" s="22" t="s">
        <v>343</v>
      </c>
      <c r="J100" s="132" t="s">
        <v>574</v>
      </c>
    </row>
    <row r="101" ht="18.75" customHeight="1" spans="1:10">
      <c r="A101" s="272" t="s">
        <v>293</v>
      </c>
      <c r="B101" s="22" t="s">
        <v>567</v>
      </c>
      <c r="C101" s="22" t="s">
        <v>337</v>
      </c>
      <c r="D101" s="22" t="s">
        <v>360</v>
      </c>
      <c r="E101" s="132" t="s">
        <v>575</v>
      </c>
      <c r="F101" s="22" t="s">
        <v>340</v>
      </c>
      <c r="G101" s="132" t="s">
        <v>362</v>
      </c>
      <c r="H101" s="22" t="s">
        <v>363</v>
      </c>
      <c r="I101" s="22" t="s">
        <v>343</v>
      </c>
      <c r="J101" s="132" t="s">
        <v>576</v>
      </c>
    </row>
    <row r="102" ht="18.75" customHeight="1" spans="1:10">
      <c r="A102" s="272" t="s">
        <v>293</v>
      </c>
      <c r="B102" s="22" t="s">
        <v>567</v>
      </c>
      <c r="C102" s="22" t="s">
        <v>337</v>
      </c>
      <c r="D102" s="22" t="s">
        <v>365</v>
      </c>
      <c r="E102" s="132" t="s">
        <v>577</v>
      </c>
      <c r="F102" s="22" t="s">
        <v>367</v>
      </c>
      <c r="G102" s="141">
        <v>45962</v>
      </c>
      <c r="H102" s="22" t="s">
        <v>369</v>
      </c>
      <c r="I102" s="22" t="s">
        <v>343</v>
      </c>
      <c r="J102" s="132" t="s">
        <v>578</v>
      </c>
    </row>
    <row r="103" ht="18.75" customHeight="1" spans="1:10">
      <c r="A103" s="272" t="s">
        <v>293</v>
      </c>
      <c r="B103" s="22" t="s">
        <v>567</v>
      </c>
      <c r="C103" s="22" t="s">
        <v>337</v>
      </c>
      <c r="D103" s="22" t="s">
        <v>424</v>
      </c>
      <c r="E103" s="132" t="s">
        <v>442</v>
      </c>
      <c r="F103" s="22" t="s">
        <v>409</v>
      </c>
      <c r="G103" s="132" t="s">
        <v>164</v>
      </c>
      <c r="H103" s="22" t="s">
        <v>443</v>
      </c>
      <c r="I103" s="22" t="s">
        <v>343</v>
      </c>
      <c r="J103" s="132" t="s">
        <v>579</v>
      </c>
    </row>
    <row r="104" ht="18.75" customHeight="1" spans="1:10">
      <c r="A104" s="272" t="s">
        <v>293</v>
      </c>
      <c r="B104" s="22" t="s">
        <v>567</v>
      </c>
      <c r="C104" s="22" t="s">
        <v>372</v>
      </c>
      <c r="D104" s="22" t="s">
        <v>373</v>
      </c>
      <c r="E104" s="132" t="s">
        <v>580</v>
      </c>
      <c r="F104" s="22" t="s">
        <v>367</v>
      </c>
      <c r="G104" s="132" t="s">
        <v>581</v>
      </c>
      <c r="H104" s="22" t="s">
        <v>376</v>
      </c>
      <c r="I104" s="22" t="s">
        <v>343</v>
      </c>
      <c r="J104" s="132" t="s">
        <v>582</v>
      </c>
    </row>
    <row r="105" ht="18.75" customHeight="1" spans="1:10">
      <c r="A105" s="272" t="s">
        <v>293</v>
      </c>
      <c r="B105" s="22" t="s">
        <v>567</v>
      </c>
      <c r="C105" s="22" t="s">
        <v>391</v>
      </c>
      <c r="D105" s="22" t="s">
        <v>392</v>
      </c>
      <c r="E105" s="132" t="s">
        <v>526</v>
      </c>
      <c r="F105" s="22" t="s">
        <v>340</v>
      </c>
      <c r="G105" s="132" t="s">
        <v>394</v>
      </c>
      <c r="H105" s="22" t="s">
        <v>363</v>
      </c>
      <c r="I105" s="22" t="s">
        <v>343</v>
      </c>
      <c r="J105" s="132" t="s">
        <v>583</v>
      </c>
    </row>
    <row r="106" ht="18.75" customHeight="1" spans="1:10">
      <c r="A106" s="272" t="s">
        <v>311</v>
      </c>
      <c r="B106" s="137" t="s">
        <v>584</v>
      </c>
      <c r="C106" s="22" t="s">
        <v>337</v>
      </c>
      <c r="D106" s="22" t="s">
        <v>338</v>
      </c>
      <c r="E106" s="132" t="s">
        <v>585</v>
      </c>
      <c r="F106" s="22" t="s">
        <v>340</v>
      </c>
      <c r="G106" s="132" t="s">
        <v>586</v>
      </c>
      <c r="H106" s="22" t="s">
        <v>555</v>
      </c>
      <c r="I106" s="22" t="s">
        <v>343</v>
      </c>
      <c r="J106" s="132" t="s">
        <v>587</v>
      </c>
    </row>
    <row r="107" ht="18.75" customHeight="1" spans="1:10">
      <c r="A107" s="272" t="s">
        <v>311</v>
      </c>
      <c r="B107" s="138"/>
      <c r="C107" s="22" t="s">
        <v>337</v>
      </c>
      <c r="D107" s="22" t="s">
        <v>338</v>
      </c>
      <c r="E107" s="132" t="s">
        <v>588</v>
      </c>
      <c r="F107" s="22" t="s">
        <v>367</v>
      </c>
      <c r="G107" s="132" t="s">
        <v>549</v>
      </c>
      <c r="H107" s="22" t="s">
        <v>342</v>
      </c>
      <c r="I107" s="22" t="s">
        <v>343</v>
      </c>
      <c r="J107" s="132" t="s">
        <v>589</v>
      </c>
    </row>
    <row r="108" ht="18.75" customHeight="1" spans="1:10">
      <c r="A108" s="272" t="s">
        <v>311</v>
      </c>
      <c r="B108" s="138"/>
      <c r="C108" s="22" t="s">
        <v>337</v>
      </c>
      <c r="D108" s="22" t="s">
        <v>360</v>
      </c>
      <c r="E108" s="132" t="s">
        <v>590</v>
      </c>
      <c r="F108" s="22" t="s">
        <v>367</v>
      </c>
      <c r="G108" s="132" t="s">
        <v>591</v>
      </c>
      <c r="H108" s="22" t="s">
        <v>538</v>
      </c>
      <c r="I108" s="22" t="s">
        <v>370</v>
      </c>
      <c r="J108" s="132" t="s">
        <v>592</v>
      </c>
    </row>
    <row r="109" ht="18.75" customHeight="1" spans="1:10">
      <c r="A109" s="272" t="s">
        <v>311</v>
      </c>
      <c r="B109" s="138"/>
      <c r="C109" s="22" t="s">
        <v>337</v>
      </c>
      <c r="D109" s="22" t="s">
        <v>365</v>
      </c>
      <c r="E109" s="132" t="s">
        <v>593</v>
      </c>
      <c r="F109" s="22" t="s">
        <v>367</v>
      </c>
      <c r="G109" s="132" t="s">
        <v>549</v>
      </c>
      <c r="H109" s="22" t="s">
        <v>376</v>
      </c>
      <c r="I109" s="22" t="s">
        <v>343</v>
      </c>
      <c r="J109" s="132" t="s">
        <v>594</v>
      </c>
    </row>
    <row r="110" ht="18.75" customHeight="1" spans="1:10">
      <c r="A110" s="272" t="s">
        <v>311</v>
      </c>
      <c r="B110" s="138"/>
      <c r="C110" s="22" t="s">
        <v>337</v>
      </c>
      <c r="D110" s="22" t="s">
        <v>424</v>
      </c>
      <c r="E110" s="132" t="s">
        <v>442</v>
      </c>
      <c r="F110" s="22" t="s">
        <v>409</v>
      </c>
      <c r="G110" s="132" t="s">
        <v>595</v>
      </c>
      <c r="H110" s="22" t="s">
        <v>443</v>
      </c>
      <c r="I110" s="22" t="s">
        <v>343</v>
      </c>
      <c r="J110" s="132" t="s">
        <v>596</v>
      </c>
    </row>
    <row r="111" ht="18.75" customHeight="1" spans="1:10">
      <c r="A111" s="272" t="s">
        <v>311</v>
      </c>
      <c r="B111" s="138"/>
      <c r="C111" s="22" t="s">
        <v>372</v>
      </c>
      <c r="D111" s="22" t="s">
        <v>373</v>
      </c>
      <c r="E111" s="132" t="s">
        <v>597</v>
      </c>
      <c r="F111" s="22" t="s">
        <v>367</v>
      </c>
      <c r="G111" s="132" t="s">
        <v>375</v>
      </c>
      <c r="H111" s="22" t="s">
        <v>376</v>
      </c>
      <c r="I111" s="22" t="s">
        <v>370</v>
      </c>
      <c r="J111" s="132" t="s">
        <v>598</v>
      </c>
    </row>
    <row r="112" ht="18.75" customHeight="1" spans="1:10">
      <c r="A112" s="272" t="s">
        <v>311</v>
      </c>
      <c r="B112" s="138"/>
      <c r="C112" s="22" t="s">
        <v>372</v>
      </c>
      <c r="D112" s="22" t="s">
        <v>373</v>
      </c>
      <c r="E112" s="132" t="s">
        <v>599</v>
      </c>
      <c r="F112" s="22" t="s">
        <v>367</v>
      </c>
      <c r="G112" s="132" t="s">
        <v>375</v>
      </c>
      <c r="H112" s="22" t="s">
        <v>376</v>
      </c>
      <c r="I112" s="22" t="s">
        <v>370</v>
      </c>
      <c r="J112" s="132" t="s">
        <v>600</v>
      </c>
    </row>
    <row r="113" ht="18.75" customHeight="1" spans="1:10">
      <c r="A113" s="272" t="s">
        <v>311</v>
      </c>
      <c r="B113" s="138"/>
      <c r="C113" s="22" t="s">
        <v>372</v>
      </c>
      <c r="D113" s="22" t="s">
        <v>387</v>
      </c>
      <c r="E113" s="132" t="s">
        <v>601</v>
      </c>
      <c r="F113" s="22" t="s">
        <v>367</v>
      </c>
      <c r="G113" s="132" t="s">
        <v>375</v>
      </c>
      <c r="H113" s="22" t="s">
        <v>376</v>
      </c>
      <c r="I113" s="22" t="s">
        <v>370</v>
      </c>
      <c r="J113" s="132" t="s">
        <v>602</v>
      </c>
    </row>
    <row r="114" ht="18.75" customHeight="1" spans="1:10">
      <c r="A114" s="272" t="s">
        <v>311</v>
      </c>
      <c r="B114" s="139"/>
      <c r="C114" s="22" t="s">
        <v>391</v>
      </c>
      <c r="D114" s="22" t="s">
        <v>392</v>
      </c>
      <c r="E114" s="132" t="s">
        <v>603</v>
      </c>
      <c r="F114" s="22" t="s">
        <v>340</v>
      </c>
      <c r="G114" s="132" t="s">
        <v>394</v>
      </c>
      <c r="H114" s="22" t="s">
        <v>363</v>
      </c>
      <c r="I114" s="22" t="s">
        <v>343</v>
      </c>
      <c r="J114" s="132" t="s">
        <v>604</v>
      </c>
    </row>
    <row r="115" ht="18.75" customHeight="1" spans="1:10">
      <c r="A115" s="272" t="s">
        <v>307</v>
      </c>
      <c r="B115" s="137" t="s">
        <v>605</v>
      </c>
      <c r="C115" s="22" t="s">
        <v>337</v>
      </c>
      <c r="D115" s="22" t="s">
        <v>338</v>
      </c>
      <c r="E115" s="132" t="s">
        <v>606</v>
      </c>
      <c r="F115" s="22" t="s">
        <v>367</v>
      </c>
      <c r="G115" s="132" t="s">
        <v>163</v>
      </c>
      <c r="H115" s="22" t="s">
        <v>403</v>
      </c>
      <c r="I115" s="22" t="s">
        <v>343</v>
      </c>
      <c r="J115" s="132" t="s">
        <v>607</v>
      </c>
    </row>
    <row r="116" ht="18.75" customHeight="1" spans="1:10">
      <c r="A116" s="272" t="s">
        <v>307</v>
      </c>
      <c r="B116" s="138"/>
      <c r="C116" s="22" t="s">
        <v>337</v>
      </c>
      <c r="D116" s="22" t="s">
        <v>338</v>
      </c>
      <c r="E116" s="132" t="s">
        <v>608</v>
      </c>
      <c r="F116" s="22" t="s">
        <v>340</v>
      </c>
      <c r="G116" s="132" t="s">
        <v>357</v>
      </c>
      <c r="H116" s="22" t="s">
        <v>609</v>
      </c>
      <c r="I116" s="22" t="s">
        <v>343</v>
      </c>
      <c r="J116" s="132" t="s">
        <v>610</v>
      </c>
    </row>
    <row r="117" ht="18.75" customHeight="1" spans="1:10">
      <c r="A117" s="272" t="s">
        <v>307</v>
      </c>
      <c r="B117" s="138"/>
      <c r="C117" s="22" t="s">
        <v>337</v>
      </c>
      <c r="D117" s="22" t="s">
        <v>338</v>
      </c>
      <c r="E117" s="132" t="s">
        <v>611</v>
      </c>
      <c r="F117" s="22" t="s">
        <v>340</v>
      </c>
      <c r="G117" s="132" t="s">
        <v>410</v>
      </c>
      <c r="H117" s="22" t="s">
        <v>358</v>
      </c>
      <c r="I117" s="22" t="s">
        <v>343</v>
      </c>
      <c r="J117" s="132" t="s">
        <v>612</v>
      </c>
    </row>
    <row r="118" ht="18.75" customHeight="1" spans="1:10">
      <c r="A118" s="272" t="s">
        <v>307</v>
      </c>
      <c r="B118" s="138"/>
      <c r="C118" s="22" t="s">
        <v>337</v>
      </c>
      <c r="D118" s="22" t="s">
        <v>338</v>
      </c>
      <c r="E118" s="132" t="s">
        <v>613</v>
      </c>
      <c r="F118" s="22" t="s">
        <v>340</v>
      </c>
      <c r="G118" s="132" t="s">
        <v>410</v>
      </c>
      <c r="H118" s="22" t="s">
        <v>569</v>
      </c>
      <c r="I118" s="22" t="s">
        <v>343</v>
      </c>
      <c r="J118" s="132" t="s">
        <v>614</v>
      </c>
    </row>
    <row r="119" ht="18.75" customHeight="1" spans="1:10">
      <c r="A119" s="272" t="s">
        <v>307</v>
      </c>
      <c r="B119" s="138"/>
      <c r="C119" s="22" t="s">
        <v>337</v>
      </c>
      <c r="D119" s="22" t="s">
        <v>338</v>
      </c>
      <c r="E119" s="132" t="s">
        <v>615</v>
      </c>
      <c r="F119" s="22" t="s">
        <v>340</v>
      </c>
      <c r="G119" s="132" t="s">
        <v>167</v>
      </c>
      <c r="H119" s="22" t="s">
        <v>569</v>
      </c>
      <c r="I119" s="22" t="s">
        <v>343</v>
      </c>
      <c r="J119" s="132" t="s">
        <v>616</v>
      </c>
    </row>
    <row r="120" ht="18.75" customHeight="1" spans="1:10">
      <c r="A120" s="272" t="s">
        <v>307</v>
      </c>
      <c r="B120" s="138"/>
      <c r="C120" s="22" t="s">
        <v>337</v>
      </c>
      <c r="D120" s="22" t="s">
        <v>360</v>
      </c>
      <c r="E120" s="132" t="s">
        <v>617</v>
      </c>
      <c r="F120" s="22" t="s">
        <v>340</v>
      </c>
      <c r="G120" s="132" t="s">
        <v>166</v>
      </c>
      <c r="H120" s="22" t="s">
        <v>403</v>
      </c>
      <c r="I120" s="22" t="s">
        <v>343</v>
      </c>
      <c r="J120" s="132" t="s">
        <v>618</v>
      </c>
    </row>
    <row r="121" ht="18.75" customHeight="1" spans="1:10">
      <c r="A121" s="272" t="s">
        <v>307</v>
      </c>
      <c r="B121" s="138"/>
      <c r="C121" s="22" t="s">
        <v>337</v>
      </c>
      <c r="D121" s="22" t="s">
        <v>360</v>
      </c>
      <c r="E121" s="132" t="s">
        <v>619</v>
      </c>
      <c r="F121" s="22" t="s">
        <v>340</v>
      </c>
      <c r="G121" s="132" t="s">
        <v>394</v>
      </c>
      <c r="H121" s="22" t="s">
        <v>363</v>
      </c>
      <c r="I121" s="22" t="s">
        <v>343</v>
      </c>
      <c r="J121" s="132" t="s">
        <v>620</v>
      </c>
    </row>
    <row r="122" ht="18.75" customHeight="1" spans="1:10">
      <c r="A122" s="272" t="s">
        <v>307</v>
      </c>
      <c r="B122" s="138"/>
      <c r="C122" s="22" t="s">
        <v>337</v>
      </c>
      <c r="D122" s="22" t="s">
        <v>365</v>
      </c>
      <c r="E122" s="132" t="s">
        <v>621</v>
      </c>
      <c r="F122" s="22" t="s">
        <v>367</v>
      </c>
      <c r="G122" s="141">
        <v>45931</v>
      </c>
      <c r="H122" s="22" t="s">
        <v>369</v>
      </c>
      <c r="I122" s="22" t="s">
        <v>370</v>
      </c>
      <c r="J122" s="132" t="s">
        <v>622</v>
      </c>
    </row>
    <row r="123" ht="18.75" customHeight="1" spans="1:10">
      <c r="A123" s="272" t="s">
        <v>307</v>
      </c>
      <c r="B123" s="138"/>
      <c r="C123" s="22" t="s">
        <v>372</v>
      </c>
      <c r="D123" s="22" t="s">
        <v>373</v>
      </c>
      <c r="E123" s="132" t="s">
        <v>623</v>
      </c>
      <c r="F123" s="22" t="s">
        <v>367</v>
      </c>
      <c r="G123" s="132" t="s">
        <v>394</v>
      </c>
      <c r="H123" s="22" t="s">
        <v>363</v>
      </c>
      <c r="I123" s="22" t="s">
        <v>370</v>
      </c>
      <c r="J123" s="132" t="s">
        <v>624</v>
      </c>
    </row>
    <row r="124" ht="18.75" customHeight="1" spans="1:10">
      <c r="A124" s="272" t="s">
        <v>307</v>
      </c>
      <c r="B124" s="138"/>
      <c r="C124" s="22" t="s">
        <v>391</v>
      </c>
      <c r="D124" s="22" t="s">
        <v>392</v>
      </c>
      <c r="E124" s="132" t="s">
        <v>625</v>
      </c>
      <c r="F124" s="22" t="s">
        <v>340</v>
      </c>
      <c r="G124" s="132" t="s">
        <v>626</v>
      </c>
      <c r="H124" s="22" t="s">
        <v>363</v>
      </c>
      <c r="I124" s="22" t="s">
        <v>343</v>
      </c>
      <c r="J124" s="132" t="s">
        <v>627</v>
      </c>
    </row>
    <row r="125" ht="18.75" customHeight="1" spans="1:10">
      <c r="A125" s="272" t="s">
        <v>307</v>
      </c>
      <c r="B125" s="139"/>
      <c r="C125" s="22" t="s">
        <v>391</v>
      </c>
      <c r="D125" s="22" t="s">
        <v>392</v>
      </c>
      <c r="E125" s="132" t="s">
        <v>628</v>
      </c>
      <c r="F125" s="22" t="s">
        <v>340</v>
      </c>
      <c r="G125" s="132" t="s">
        <v>626</v>
      </c>
      <c r="H125" s="22" t="s">
        <v>363</v>
      </c>
      <c r="I125" s="22" t="s">
        <v>343</v>
      </c>
      <c r="J125" s="132" t="s">
        <v>629</v>
      </c>
    </row>
    <row r="126" ht="18.75" customHeight="1" spans="1:10">
      <c r="A126" s="272" t="s">
        <v>289</v>
      </c>
      <c r="B126" s="137" t="s">
        <v>630</v>
      </c>
      <c r="C126" s="22" t="s">
        <v>337</v>
      </c>
      <c r="D126" s="22" t="s">
        <v>338</v>
      </c>
      <c r="E126" s="132" t="s">
        <v>631</v>
      </c>
      <c r="F126" s="22" t="s">
        <v>367</v>
      </c>
      <c r="G126" s="132" t="s">
        <v>163</v>
      </c>
      <c r="H126" s="22" t="s">
        <v>342</v>
      </c>
      <c r="I126" s="22" t="s">
        <v>343</v>
      </c>
      <c r="J126" s="132" t="s">
        <v>632</v>
      </c>
    </row>
    <row r="127" ht="18.75" customHeight="1" spans="1:10">
      <c r="A127" s="272" t="s">
        <v>289</v>
      </c>
      <c r="B127" s="138"/>
      <c r="C127" s="22" t="s">
        <v>337</v>
      </c>
      <c r="D127" s="22" t="s">
        <v>338</v>
      </c>
      <c r="E127" s="132" t="s">
        <v>554</v>
      </c>
      <c r="F127" s="22" t="s">
        <v>367</v>
      </c>
      <c r="G127" s="132" t="s">
        <v>164</v>
      </c>
      <c r="H127" s="22" t="s">
        <v>555</v>
      </c>
      <c r="I127" s="22" t="s">
        <v>343</v>
      </c>
      <c r="J127" s="132" t="s">
        <v>633</v>
      </c>
    </row>
    <row r="128" ht="18.75" customHeight="1" spans="1:10">
      <c r="A128" s="272" t="s">
        <v>289</v>
      </c>
      <c r="B128" s="138"/>
      <c r="C128" s="22" t="s">
        <v>337</v>
      </c>
      <c r="D128" s="22" t="s">
        <v>338</v>
      </c>
      <c r="E128" s="132" t="s">
        <v>634</v>
      </c>
      <c r="F128" s="22" t="s">
        <v>340</v>
      </c>
      <c r="G128" s="132" t="s">
        <v>635</v>
      </c>
      <c r="H128" s="22" t="s">
        <v>358</v>
      </c>
      <c r="I128" s="22" t="s">
        <v>343</v>
      </c>
      <c r="J128" s="132" t="s">
        <v>636</v>
      </c>
    </row>
    <row r="129" ht="18.75" customHeight="1" spans="1:10">
      <c r="A129" s="272" t="s">
        <v>289</v>
      </c>
      <c r="B129" s="138"/>
      <c r="C129" s="22" t="s">
        <v>337</v>
      </c>
      <c r="D129" s="22" t="s">
        <v>338</v>
      </c>
      <c r="E129" s="132" t="s">
        <v>637</v>
      </c>
      <c r="F129" s="22" t="s">
        <v>367</v>
      </c>
      <c r="G129" s="132" t="s">
        <v>166</v>
      </c>
      <c r="H129" s="22" t="s">
        <v>403</v>
      </c>
      <c r="I129" s="22" t="s">
        <v>343</v>
      </c>
      <c r="J129" s="132" t="s">
        <v>638</v>
      </c>
    </row>
    <row r="130" ht="18.75" customHeight="1" spans="1:10">
      <c r="A130" s="272" t="s">
        <v>289</v>
      </c>
      <c r="B130" s="138"/>
      <c r="C130" s="22" t="s">
        <v>337</v>
      </c>
      <c r="D130" s="22" t="s">
        <v>365</v>
      </c>
      <c r="E130" s="132" t="s">
        <v>560</v>
      </c>
      <c r="F130" s="22" t="s">
        <v>340</v>
      </c>
      <c r="G130" s="132" t="s">
        <v>362</v>
      </c>
      <c r="H130" s="22" t="s">
        <v>363</v>
      </c>
      <c r="I130" s="22" t="s">
        <v>343</v>
      </c>
      <c r="J130" s="132" t="s">
        <v>639</v>
      </c>
    </row>
    <row r="131" ht="18.75" customHeight="1" spans="1:10">
      <c r="A131" s="272" t="s">
        <v>289</v>
      </c>
      <c r="B131" s="138"/>
      <c r="C131" s="22" t="s">
        <v>372</v>
      </c>
      <c r="D131" s="22" t="s">
        <v>373</v>
      </c>
      <c r="E131" s="132" t="s">
        <v>640</v>
      </c>
      <c r="F131" s="22" t="s">
        <v>367</v>
      </c>
      <c r="G131" s="132" t="s">
        <v>375</v>
      </c>
      <c r="H131" s="22" t="s">
        <v>376</v>
      </c>
      <c r="I131" s="22" t="s">
        <v>370</v>
      </c>
      <c r="J131" s="132" t="s">
        <v>641</v>
      </c>
    </row>
    <row r="132" ht="18.75" customHeight="1" spans="1:10">
      <c r="A132" s="272" t="s">
        <v>289</v>
      </c>
      <c r="B132" s="139"/>
      <c r="C132" s="22" t="s">
        <v>391</v>
      </c>
      <c r="D132" s="22" t="s">
        <v>392</v>
      </c>
      <c r="E132" s="132" t="s">
        <v>642</v>
      </c>
      <c r="F132" s="22" t="s">
        <v>340</v>
      </c>
      <c r="G132" s="132" t="s">
        <v>394</v>
      </c>
      <c r="H132" s="22" t="s">
        <v>363</v>
      </c>
      <c r="I132" s="22" t="s">
        <v>343</v>
      </c>
      <c r="J132" s="132" t="s">
        <v>643</v>
      </c>
    </row>
    <row r="134" customHeight="1" spans="1:1">
      <c r="A134" s="128" t="s">
        <v>644</v>
      </c>
    </row>
  </sheetData>
  <mergeCells count="30">
    <mergeCell ref="A2:J2"/>
    <mergeCell ref="A3:H3"/>
    <mergeCell ref="A7:A20"/>
    <mergeCell ref="A21:A29"/>
    <mergeCell ref="A30:A36"/>
    <mergeCell ref="A37:A47"/>
    <mergeCell ref="A48:A57"/>
    <mergeCell ref="A58:A66"/>
    <mergeCell ref="A67:A73"/>
    <mergeCell ref="A74:A82"/>
    <mergeCell ref="A83:A89"/>
    <mergeCell ref="A90:A97"/>
    <mergeCell ref="A98:A105"/>
    <mergeCell ref="A106:A114"/>
    <mergeCell ref="A115:A125"/>
    <mergeCell ref="A126:A132"/>
    <mergeCell ref="B7:B20"/>
    <mergeCell ref="B21:B29"/>
    <mergeCell ref="B30:B36"/>
    <mergeCell ref="B37:B47"/>
    <mergeCell ref="B48:B57"/>
    <mergeCell ref="B58:B66"/>
    <mergeCell ref="B67:B73"/>
    <mergeCell ref="B74:B82"/>
    <mergeCell ref="B83:B89"/>
    <mergeCell ref="B90:B97"/>
    <mergeCell ref="B98:B105"/>
    <mergeCell ref="B106:B114"/>
    <mergeCell ref="B115:B125"/>
    <mergeCell ref="B126:B13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2025-03-11T03:54:00Z</dcterms:created>
  <dcterms:modified xsi:type="dcterms:W3CDTF">2025-03-20T03:38:54Z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0E5691E321434304A218AE699610A613_13</vt:lpwstr>
  </property>
  <property fmtid="{D5CDD505-2E9C-101B-9397-08002B2CF9AE}" pid="3" name="KSOProductBuildVer">
    <vt:lpwstr>2052-12.1.0.17145</vt:lpwstr>
  </property>
</Properties>
</file>